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https://tsonet-my.sharepoint.com/personal/jweber_tso_net/Documents/Jason Weber - AAC/Certification Program/Landing Page/"/>
    </mc:Choice>
  </mc:AlternateContent>
  <xr:revisionPtr revIDLastSave="0" documentId="8_{A80A54B8-4271-4B8B-A5E1-267DDDC6B871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Audit Checklist" sheetId="1" r:id="rId1"/>
    <sheet name="Summary" sheetId="2" r:id="rId2"/>
    <sheet name="Instructions" sheetId="3" r:id="rId3"/>
    <sheet name="Criteria Quick Ref" sheetId="4" r:id="rId4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12" i="2" l="1"/>
  <c r="B11" i="2"/>
  <c r="B10" i="2"/>
  <c r="B9" i="2"/>
  <c r="B8" i="2"/>
  <c r="B7" i="2"/>
  <c r="B6" i="2"/>
  <c r="B5" i="2"/>
  <c r="B4" i="2"/>
  <c r="B3" i="2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M365 Copilot</author>
  </authors>
  <commentList>
    <comment ref="N6" authorId="0" shapeId="0" xr:uid="{00000000-0006-0000-0000-000001000000}">
      <text>
        <r>
          <rPr>
            <sz val="11"/>
            <color theme="1"/>
            <rFont val="Calibri"/>
            <family val="2"/>
            <scheme val="minor"/>
          </rPr>
          <t>Source: Uploaded A9 IAPMO Conformity Assessment 428 (03JUN2026).docx. Checklist content summarizes requirements and does not reproduce the full specification.</t>
        </r>
      </text>
    </comment>
  </commentList>
</comments>
</file>

<file path=xl/sharedStrings.xml><?xml version="1.0" encoding="utf-8"?>
<sst xmlns="http://schemas.openxmlformats.org/spreadsheetml/2006/main" count="1133" uniqueCount="597">
  <si>
    <t>IAPMO 428-2026 Draft A9 Detailed Audit Checklist - Excel Version</t>
  </si>
  <si>
    <t>Performance Requirements for Anodized Aluminum Finishes and Products | Prepared for Michael Madewell | Prepared: July 01, 2026</t>
  </si>
  <si>
    <t>Use the Result dropdown in each row (C, NC, N/A, OFI, Effective, Needs action). Filter by Section, Clause, Risk, Applicability, or Result. The Summary tab counts results automatically when opened in Excel.</t>
  </si>
  <si>
    <t>Item #</t>
  </si>
  <si>
    <t>Section</t>
  </si>
  <si>
    <t>Clause</t>
  </si>
  <si>
    <t>Applicability</t>
  </si>
  <si>
    <t>Requirement summary</t>
  </si>
  <si>
    <t>Audit question</t>
  </si>
  <si>
    <t>Evidence to review</t>
  </si>
  <si>
    <t>Interview prompts</t>
  </si>
  <si>
    <t>Acceptance criteria / decision rule</t>
  </si>
  <si>
    <t>Potential NC triggers</t>
  </si>
  <si>
    <t>Risk</t>
  </si>
  <si>
    <t>Result</t>
  </si>
  <si>
    <t>Auditor comments / evidence sampled</t>
  </si>
  <si>
    <t>Source / Notes</t>
  </si>
  <si>
    <t>1. Scope &amp; applicability</t>
  </si>
  <si>
    <t>1.1</t>
  </si>
  <si>
    <t>All</t>
  </si>
  <si>
    <t>Confirm products fall within covered application segments and anodizing modes.</t>
  </si>
  <si>
    <t>Does the audited product/process fit architectural/building/construction, transportation, or industrial use and decorative, functional, or hard anodizing?</t>
  </si>
  <si>
    <t>Product families, work orders, customer specifications, part drawings, application/end-use descriptions, routers.</t>
  </si>
  <si>
    <t>Sales/contract review, quality, engineering, production planning.</t>
  </si>
  <si>
    <t>Only covered anodized aluminum products are represented as meeting the document; unsupported applications are excluded or justified.</t>
  </si>
  <si>
    <t>Certification claim made for out-of-scope products; application segment undocumented; unclear functional vs decorative classification.</t>
  </si>
  <si>
    <t>High</t>
  </si>
  <si>
    <t>Uploaded IAPMO 428-2026 Draft A9 specification</t>
  </si>
  <si>
    <t>Confirm batch or continuous coil route.</t>
  </si>
  <si>
    <t>Is each sampled lot identified as batch anodizing or coil anodizing so the correct acceptance table is applied?</t>
  </si>
  <si>
    <t>Lot travelers, production records, coil line records, batch tank logs, test request forms.</t>
  </si>
  <si>
    <t>Production supervisor, lab technician.</t>
  </si>
  <si>
    <t>Audit trail clearly links each sample to batch or coil acceptance criteria.</t>
  </si>
  <si>
    <t>Acceptance criteria applied from wrong table; missing process route identity.</t>
  </si>
  <si>
    <t>1.2</t>
  </si>
  <si>
    <t>Alternative materials/methods may be used if intent and requirements are met.</t>
  </si>
  <si>
    <t>Where alternative materials, alloys, pretreatments, or methods are used, has equivalence to the performance intent been demonstrated?</t>
  </si>
  <si>
    <t>Engineering deviation approvals, qualification test data, customer approvals, change records.</t>
  </si>
  <si>
    <t>Engineering, quality manager, customer service.</t>
  </si>
  <si>
    <t>Alternative approach is controlled, justified, approved where needed, and verified to meet applicable acceptance criteria.</t>
  </si>
  <si>
    <t>Alternative used without documented equivalence or customer/technical review.</t>
  </si>
  <si>
    <t>Medium</t>
  </si>
  <si>
    <t>1.3</t>
  </si>
  <si>
    <t>Terminology distinguishes mandatory requirements from recommendations.</t>
  </si>
  <si>
    <t>Does the organization distinguish mandatory shall requirements from should/best-practice guidance during audit preparation and certification claim review?</t>
  </si>
  <si>
    <t>Internal checklist, quality procedure, auditor notes, certification scope statement.</t>
  </si>
  <si>
    <t>Quality manager, internal auditor.</t>
  </si>
  <si>
    <t>Requirements are not confused with informative recommendations; compliance decisions are based on mandatory requirements.</t>
  </si>
  <si>
    <t>Auditor cites informative statement as mandatory; mandatory requirement treated as optional.</t>
  </si>
  <si>
    <t>1.4</t>
  </si>
  <si>
    <t>SI and inch/pound units are equivalent but used independently.</t>
  </si>
  <si>
    <t>Are test reports and acceptance decisions clear on units and conversions, without mixing unit systems incorrectly?</t>
  </si>
  <si>
    <t>Test reports, lab worksheets, certificates of analysis, calibration records.</t>
  </si>
  <si>
    <t>Lab technician, quality engineer.</t>
  </si>
  <si>
    <t>Reported data include units; conversions are controlled and acceptance limits match the chosen unit system.</t>
  </si>
  <si>
    <t>Unit omitted; incorrect conversion; mixed-unit calculation results in erroneous pass/fail.</t>
  </si>
  <si>
    <t>2. Reference publications</t>
  </si>
  <si>
    <t>2 / 5.1</t>
  </si>
  <si>
    <t>Batch oxide thickness by eddy-current instruments</t>
  </si>
  <si>
    <t>Are current editions/amendments of ASTM B244 available and used for the applicable test?</t>
  </si>
  <si>
    <t>Controlled external standards list, laboratory methods, purchase/subscription records, revision review logs.</t>
  </si>
  <si>
    <t>Document control, laboratory manager.</t>
  </si>
  <si>
    <t>Applicable method is available, current, and incorporated into lab instructions.</t>
  </si>
  <si>
    <t>Obsolete method used; method unavailable to personnel; uncontrolled copy in use.</t>
  </si>
  <si>
    <t>2 / 5.1/5.2</t>
  </si>
  <si>
    <t>Coil thickness and oxide density/coating mass</t>
  </si>
  <si>
    <t>Are current editions/amendments of ASTM B137 available and used for the applicable test?</t>
  </si>
  <si>
    <t>2 / 5.3</t>
  </si>
  <si>
    <t>Salt spray/fog corrosion resistance</t>
  </si>
  <si>
    <t>Are current editions/amendments of ASTM B117 available and used for the applicable test?</t>
  </si>
  <si>
    <t>2 / 5.4</t>
  </si>
  <si>
    <t>Accelerated xenon-arc UV exposure</t>
  </si>
  <si>
    <t>Are current editions/amendments of SAE J2527 available and used for the applicable test?</t>
  </si>
  <si>
    <t>60-degree gloss measurement</t>
  </si>
  <si>
    <t>Are current editions/amendments of ASTM D523 available and used for the applicable test?</t>
  </si>
  <si>
    <t>2 / 5.5</t>
  </si>
  <si>
    <t>Taber abrasion resistance</t>
  </si>
  <si>
    <t>Are current editions/amendments of ASTM D4060 available and used for the applicable test?</t>
  </si>
  <si>
    <t>2 / 5.6</t>
  </si>
  <si>
    <t>Microindentation hardness for batch</t>
  </si>
  <si>
    <t>Are current editions/amendments of ASTM B578 available and used for the applicable test?</t>
  </si>
  <si>
    <t>Pencil hardness for coil</t>
  </si>
  <si>
    <t>Are current editions/amendments of ASTM D3363 available and used for the applicable test?</t>
  </si>
  <si>
    <t>2 / 5.7</t>
  </si>
  <si>
    <t>Acid dissolution seal quality</t>
  </si>
  <si>
    <t>Are current editions/amendments of ASTM B680 available and used for the applicable test?</t>
  </si>
  <si>
    <t>Stain resistance for decorative coil</t>
  </si>
  <si>
    <t>Are current editions/amendments of ASTM B136 available and used for the applicable test?</t>
  </si>
  <si>
    <t>2 / 5.9</t>
  </si>
  <si>
    <t>Color difference calculation</t>
  </si>
  <si>
    <t>Are current editions/amendments of ASTM D2244 available and used for the applicable test?</t>
  </si>
  <si>
    <t>3. Definitions &amp; classification</t>
  </si>
  <si>
    <t>3.1</t>
  </si>
  <si>
    <t>Anodizing is an electrochemical process developing oxide integral with substrate.</t>
  </si>
  <si>
    <t>Do process records demonstrate controlled electrical/thermal conditions for anodizing lots represented under the specification?</t>
  </si>
  <si>
    <t>Anodizing tank logs, current/voltage/time records, temperature logs, electrolyte controls.</t>
  </si>
  <si>
    <t>Line operator, process engineer.</t>
  </si>
  <si>
    <t>Records are sufficient to show anodizing process control and product traceability.</t>
  </si>
  <si>
    <t>Missing process records; uncontrolled time/current/temperature; no linkage from lot to bath conditions.</t>
  </si>
  <si>
    <t>Conventional sulfuric anodizing and hard anodizing are defined process types.</t>
  </si>
  <si>
    <t>Are product families classified by anodizing type, and are process recipes appropriate to the intended classification?</t>
  </si>
  <si>
    <t>Process specifications, recipes, routers, customer requirements, PPAP/FAI if applicable.</t>
  </si>
  <si>
    <t>Process engineer, production supervisor.</t>
  </si>
  <si>
    <t>Process type and recipe are defined before production; hard anodizing requirements are not applied to conventional product unless specified.</t>
  </si>
  <si>
    <t>Unclear or conflicting anodizing type; wrong recipe applied.</t>
  </si>
  <si>
    <t>Decorative anodized aluminum is primarily aesthetic, with functional capability.</t>
  </si>
  <si>
    <t>Are decorative products identified as decorative where applicable, and are N/A performance tests correctly justified?</t>
  </si>
  <si>
    <t>Sales order, work order, customer finish requirements, color standards, acceptance table selection.</t>
  </si>
  <si>
    <t>Sales/contract review, quality.</t>
  </si>
  <si>
    <t>Decorative classification is documented and linked to relevant acceptance criteria.</t>
  </si>
  <si>
    <t>Decorative products assessed using functional-only requirements without basis; color/appearance agreement absent.</t>
  </si>
  <si>
    <t>Functional anodized aluminum is primarily corrosion/wear/durability-focused.</t>
  </si>
  <si>
    <t>Are functional products identified before testing and evaluated to functional acceptance values?</t>
  </si>
  <si>
    <t>Product specification, engineering drawing, work order, lab test plan.</t>
  </si>
  <si>
    <t>Quality engineer, lab manager.</t>
  </si>
  <si>
    <t>Functional classification is traceable, and functional criteria are applied consistently.</t>
  </si>
  <si>
    <t>Functional product tested to decorative limits; abrasion/hardness omitted without justification.</t>
  </si>
  <si>
    <t>4. General requirements</t>
  </si>
  <si>
    <t>4.1</t>
  </si>
  <si>
    <t>Product must comply with all applicable requirements to qualify.</t>
  </si>
  <si>
    <t>Has the organization established a complete conformance matrix for each product family offered under the standard?</t>
  </si>
  <si>
    <t>Conformance matrix, qualification file, test summary, certification application, internal audit record.</t>
  </si>
  <si>
    <t>Quality manager, certification coordinator.</t>
  </si>
  <si>
    <t>All applicable clauses/tests have evidence; exceptions are justified and approved.</t>
  </si>
  <si>
    <t>Partial testing used as full qualification; missing tests not identified.</t>
  </si>
  <si>
    <t>4.2</t>
  </si>
  <si>
    <t>Alloy and temper must be agreed by purchaser and manufacturer before finish specification.</t>
  </si>
  <si>
    <t>Is alloy/temper agreement documented before anodic oxide finish is specified and processed?</t>
  </si>
  <si>
    <t>Purchase order, customer drawing, contract review form, quotation, material certs.</t>
  </si>
  <si>
    <t>Sales, engineering, purchasing, receiving inspection.</t>
  </si>
  <si>
    <t>Agreement is written and traceable to material certification and production lot.</t>
  </si>
  <si>
    <t>Alloy/temper differs from customer agreement; no documented agreement before finish.</t>
  </si>
  <si>
    <t>4.3</t>
  </si>
  <si>
    <t>Surface must meet standard and agreed appearance, color, and visual consistency in writing.</t>
  </si>
  <si>
    <t>Are appearance, color limits, visual standards, and surface condition expectations agreed in writing as part of the work order?</t>
  </si>
  <si>
    <t>Approved samples, color standards, signed work order, customer specification, visual aids.</t>
  </si>
  <si>
    <t>Customer service, quality, production.</t>
  </si>
  <si>
    <t>Written agreement exists before production; objective visual/color acceptance method is defined.</t>
  </si>
  <si>
    <t>No written appearance agreement; subjective pass/fail decisions; color standard not controlled.</t>
  </si>
  <si>
    <t>Customer agreement can set appearance and certain thickness expectations.</t>
  </si>
  <si>
    <t>Where customer-agreed exceptions exist, are they explicit, current, and tied to the affected lots?</t>
  </si>
  <si>
    <t>Customer waiver, order-specific note, engineering concession, revision-controlled spec.</t>
  </si>
  <si>
    <t>Contract review, quality.</t>
  </si>
  <si>
    <t>Exception is written, authorized, and does not remove other required performance tests unless approved.</t>
  </si>
  <si>
    <t>Informal verbal exception; blanket use of old concession; no lot traceability.</t>
  </si>
  <si>
    <t>4.4</t>
  </si>
  <si>
    <t>Pre- and post-treatment processes must be defined based on end use and meet standard.</t>
  </si>
  <si>
    <t>Are pretreatment and post-treatment steps defined for each product family and supported by performance results?</t>
  </si>
  <si>
    <t>Process flow, routers, bath controls, sealing records, dye records, qualification testing.</t>
  </si>
  <si>
    <t>Process engineer, line lead.</t>
  </si>
  <si>
    <t>Defined process sequence supports meeting acceptance criteria for intended application.</t>
  </si>
  <si>
    <t>Process steps undefined; mixing product families without controls; omitted seal/dye controls.</t>
  </si>
  <si>
    <t>5. Test program</t>
  </si>
  <si>
    <t>5 intro</t>
  </si>
  <si>
    <t>All test procedures are conducted on anodized coupons.</t>
  </si>
  <si>
    <t>Are coupons representative of the product, alloy, process route, finish, and lot under evaluation?</t>
  </si>
  <si>
    <t>Coupon preparation records, lot traceability, fixture/rack records, customer-approved coupon plans.</t>
  </si>
  <si>
    <t>Lab, production, quality.</t>
  </si>
  <si>
    <t>Coupon selection and processing are representative and traceable.</t>
  </si>
  <si>
    <t>Coupons processed separately under nonrepresentative conditions; no lot linkage.</t>
  </si>
  <si>
    <t>Batch uses Table 1 and coil uses Table 2 acceptance criteria.</t>
  </si>
  <si>
    <t>Does the lab/test plan automatically select the correct acceptance table based on process route?</t>
  </si>
  <si>
    <t>Lab request, LIMS setup, checklist, test report template.</t>
  </si>
  <si>
    <t>Lab manager, quality engineer.</t>
  </si>
  <si>
    <t>Table 1/Table 2 selection is controlled and verified before reporting.</t>
  </si>
  <si>
    <t>Wrong criteria table used in certificate or report.</t>
  </si>
  <si>
    <t>Acceptance criteria apply by application segment and functional/decorative use.</t>
  </si>
  <si>
    <t>Does each report identify application segment and functional/decorative status prior to pass/fail decision?</t>
  </si>
  <si>
    <t>Test reports, customer specification, certificate of conformance, traveler.</t>
  </si>
  <si>
    <t>Acceptance criteria are selected by documented segment/use, not by convenience.</t>
  </si>
  <si>
    <t>Report does not indicate which criteria were applied.</t>
  </si>
  <si>
    <t>Test equipment must be capable of required methods.</t>
  </si>
  <si>
    <t>Are equipment, fixtures, ovens, gloss meters, microhardness equipment, salt spray chambers, and Taber equipment calibrated/verified?</t>
  </si>
  <si>
    <t>Calibration certificates, daily check logs, intermediate verification records, maintenance logs.</t>
  </si>
  <si>
    <t>Lab manager, maintenance.</t>
  </si>
  <si>
    <t>Equipment is controlled, calibrated, and fit for the method and range used.</t>
  </si>
  <si>
    <t>Expired calibration; no verification after maintenance; equipment unsuitable for method.</t>
  </si>
  <si>
    <t>Test personnel must understand method conditions and acceptance criteria.</t>
  </si>
  <si>
    <t>Are personnel trained/authorized for each test method they perform and for pass/fail determination?</t>
  </si>
  <si>
    <t>Training matrix, competency evaluation, method-specific authorization, audit observation.</t>
  </si>
  <si>
    <t>Lab technicians, quality manager.</t>
  </si>
  <si>
    <t>Competency is documented and current; personnel can explain critical parameters.</t>
  </si>
  <si>
    <t>Untrained personnel performing tests; pass/fail decisions not reviewed.</t>
  </si>
  <si>
    <t>Test records must support objective conformity decisions.</t>
  </si>
  <si>
    <t>Do test records include sample ID, lot, method, revision, equipment, data, calculations, acceptance limit, result, and reviewer?</t>
  </si>
  <si>
    <t>Completed worksheets, LIMS records, test reports, review signatures.</t>
  </si>
  <si>
    <t>Lab technician, reviewer.</t>
  </si>
  <si>
    <t>Records are complete, legible, traceable, and retained.</t>
  </si>
  <si>
    <t>Missing raw data; only pass/fail without evidence; calculations not reproducible.</t>
  </si>
  <si>
    <t>5.1 Oxide thickness</t>
  </si>
  <si>
    <t>5.1</t>
  </si>
  <si>
    <t>Batch products tested to ASTM B244; coil products to ASTM B137.</t>
  </si>
  <si>
    <t>Was the correct thickness method used for batch vs coil anodizing?</t>
  </si>
  <si>
    <t>Method record, instrument records, sample route, lab report.</t>
  </si>
  <si>
    <t>Lab tech.</t>
  </si>
  <si>
    <t>Batch: ASTM B244; Coil: ASTM B137, unless technically justified and approved.</t>
  </si>
  <si>
    <t>Incorrect test method for process route.</t>
  </si>
  <si>
    <t>Table 1</t>
  </si>
  <si>
    <t>Batch functional</t>
  </si>
  <si>
    <t>Batch functional thickness minimum is 0.7 mil/17.8 microns unless written customer agreement permits lower.</t>
  </si>
  <si>
    <t>For batch functional products, do measured oxide thickness values meet or exceed the applicable minimum or approved customer exception?</t>
  </si>
  <si>
    <t>ASTM B244 readings, customer agreement, sampling plan, lot report.</t>
  </si>
  <si>
    <t>Lab, contract review.</t>
  </si>
  <si>
    <t>All sampled values meet requirement or documented customer-agreed lower thickness.</t>
  </si>
  <si>
    <t>Thickness below limit without written agreement; readings averaged to mask low values.</t>
  </si>
  <si>
    <t>Batch decorative</t>
  </si>
  <si>
    <t>Batch decorative thickness minimum is 0.2 mil/5.1 microns.</t>
  </si>
  <si>
    <t>For batch decorative products, do thickness values meet or exceed the decorative minimum?</t>
  </si>
  <si>
    <t>ASTM B244 data, lot records, appearance/color order requirements.</t>
  </si>
  <si>
    <t>Lab, production.</t>
  </si>
  <si>
    <t>Minimum decorative thickness satisfied for applicable product.</t>
  </si>
  <si>
    <t>Below 0.2 mil/5.1 microns; no retest/disposition.</t>
  </si>
  <si>
    <t>Table 2</t>
  </si>
  <si>
    <t>Coil functional</t>
  </si>
  <si>
    <t>Coil functional thickness minimum is 0.250 mil/6.35 microns unless written customer agreement permits lower where applicable.</t>
  </si>
  <si>
    <t>For coil functional products, do coating mass/thickness results meet the coil functional limit or documented agreement?</t>
  </si>
  <si>
    <t>ASTM B137 data, coil ID, customer agreement.</t>
  </si>
  <si>
    <t>Coil line supervisor, lab.</t>
  </si>
  <si>
    <t>Minimum coil functional thickness satisfied or exception controlled.</t>
  </si>
  <si>
    <t>Coil below limit; no customer agreement; wrong unit basis.</t>
  </si>
  <si>
    <t>Coil decorative</t>
  </si>
  <si>
    <t>Coil decorative thickness minimum is 0.06 mil/1.53 microns.</t>
  </si>
  <si>
    <t>For coil decorative products, do results meet or exceed coil decorative limit?</t>
  </si>
  <si>
    <t>ASTM B137 data, coil records, test certificate.</t>
  </si>
  <si>
    <t>Lab, coil line.</t>
  </si>
  <si>
    <t>Minimum coil decorative thickness satisfied.</t>
  </si>
  <si>
    <t>Below 0.06 mil/1.53 microns; result rounded improperly.</t>
  </si>
  <si>
    <t>5.2 Oxide density</t>
  </si>
  <si>
    <t>5.2 / Table 1</t>
  </si>
  <si>
    <t>Batch</t>
  </si>
  <si>
    <t>Oxide density by ASTM B137; batch functional minimum 2.4 g/cm3 and decorative minimum 1.7 g/cm3.</t>
  </si>
  <si>
    <t>Are oxide density results for batch products measured and compared to the correct functional/decorative limit?</t>
  </si>
  <si>
    <t>ASTM B137 calculations, sample mass/area data, density result.</t>
  </si>
  <si>
    <t>Lab technician.</t>
  </si>
  <si>
    <t>Functional &gt;=2.4 g/cm3; Decorative &gt;=1.7 g/cm3.</t>
  </si>
  <si>
    <t>Density not measured; wrong area/mass calculation; decorative limit used for functional product.</t>
  </si>
  <si>
    <t>5.3 Corrosion resistance</t>
  </si>
  <si>
    <t>5.3</t>
  </si>
  <si>
    <t>Corrosion resistance by ASTM B117 with different exposure durations by application type.</t>
  </si>
  <si>
    <t>Did functional samples run 2000 hours and decorative samples run 336 hours unless the order requires more stringent testing?</t>
  </si>
  <si>
    <t>Salt spray chamber logs, start/stop records, functional/decorative classification.</t>
  </si>
  <si>
    <t>Lab, quality.</t>
  </si>
  <si>
    <t>Functional exposure = 2000 hours; decorative exposure = 336 hours.</t>
  </si>
  <si>
    <t>Exposure stopped early; clock interruptions not controlled; wrong duration.</t>
  </si>
  <si>
    <t>Tables 1-2</t>
  </si>
  <si>
    <t>Creepage must not exceed 1.0 mm / 0.04 in.</t>
  </si>
  <si>
    <t>Do corrosion results demonstrate creepage at or below the specified maximum?</t>
  </si>
  <si>
    <t>Post-exposure inspection records, photographs, measurement data, inspector qualification.</t>
  </si>
  <si>
    <t>Lab inspector.</t>
  </si>
  <si>
    <t>Measured creepage &lt;=1.0 mm/0.04 in.</t>
  </si>
  <si>
    <t>Creepage not measured; measured over limit; photo evidence inconsistent.</t>
  </si>
  <si>
    <t>Isolated spots/pits limited by count and size over specified area.</t>
  </si>
  <si>
    <t>Do samples avoid excessive isolated spots/pits and ensure no individual pit exceeds the maximum size?</t>
  </si>
  <si>
    <t>Inspection tally, area definition, pit measurement, photos.</t>
  </si>
  <si>
    <t>No more than 15 isolated spots/pits; none larger than 1.0 mm/0.04 in over the specified area basis.</t>
  </si>
  <si>
    <t>Too many pits; pit size above limit; area basis unclear.</t>
  </si>
  <si>
    <t>5.4 UV stability</t>
  </si>
  <si>
    <t>5.4</t>
  </si>
  <si>
    <t>UV stability by SAE J2527; gloss measured by ASTM D523 before/after with 60-degree gloss meter.</t>
  </si>
  <si>
    <t>Was UV exposure performed to SAE J2527, and was gloss measured before and after using the correct geometry?</t>
  </si>
  <si>
    <t>SAE J2527 exposure records, gloss meter calibration, before/after readings.</t>
  </si>
  <si>
    <t>Exposure and measurement are method-compliant; 60-degree gloss meter used.</t>
  </si>
  <si>
    <t>No baseline gloss; wrong gloss angle; exposure conditions undocumented.</t>
  </si>
  <si>
    <t>Batch UV criterion includes maximum 5 Delta E and gloss change not exceeding 5%.</t>
  </si>
  <si>
    <t>Do batch samples meet both color change and gloss change requirements after UV exposure?</t>
  </si>
  <si>
    <t>Color measurements, gloss calculations, UV report.</t>
  </si>
  <si>
    <t>Delta E &lt;=5 and gloss change &lt;=5%.</t>
  </si>
  <si>
    <t>Only Delta E reported; gloss change omitted/exceeds limit.</t>
  </si>
  <si>
    <t>Coil</t>
  </si>
  <si>
    <t>Coil UV criterion includes maximum 5 Delta E.</t>
  </si>
  <si>
    <t>Do coil samples meet the maximum color change criterion after UV exposure?</t>
  </si>
  <si>
    <t>Color data, SAE J2527 report, coil identity.</t>
  </si>
  <si>
    <t>Delta E &lt;=5.</t>
  </si>
  <si>
    <t>Delta E above limit; inconsistent illuminant/observer documented.</t>
  </si>
  <si>
    <t>5.5 Abrasion resistance</t>
  </si>
  <si>
    <t>5.5</t>
  </si>
  <si>
    <t>Abrasion resistance applies specifically to wear resistance applications.</t>
  </si>
  <si>
    <t>Has the organization determined when abrasion resistance is applicable and documented N/A decisions for non-wear applications?</t>
  </si>
  <si>
    <t>Product classification, customer spec, application review, test plan.</t>
  </si>
  <si>
    <t>Engineering, quality.</t>
  </si>
  <si>
    <t>Wear-resistance applicability is defined before testing; N/A uses are justified.</t>
  </si>
  <si>
    <t>Abrasion omitted for wear application; N/A without rationale.</t>
  </si>
  <si>
    <t>Test panels have specified dimensions and central hole; thickness not greater than 6.5 mm.</t>
  </si>
  <si>
    <t>Are Taber test panels prepared to required geometry and thickness requirements?</t>
  </si>
  <si>
    <t>Panel preparation records, dimensions, photos, inspection checks.</t>
  </si>
  <si>
    <t>Panel square 100 mm x 100 mm with 6.5 mm central hole; thickness &lt;=6.5 mm; rounded corners allowed.</t>
  </si>
  <si>
    <t>Panel geometry not verified; thickness exceeds limit.</t>
  </si>
  <si>
    <t>CS-17 wheels, 1000 g load, 70 rpm, 10000 cycles.</t>
  </si>
  <si>
    <t>Were Taber parameters controlled and recorded for applicable samples?</t>
  </si>
  <si>
    <t>Taber setup sheet, wheel records, load verification, cycle counter, rpm check.</t>
  </si>
  <si>
    <t>CS-17 wheels, 1000 g load, 70 rpm, 10000 cycles documented.</t>
  </si>
  <si>
    <t>Wrong wheel/load/cycles; wheels beyond service limits.</t>
  </si>
  <si>
    <t>Functional</t>
  </si>
  <si>
    <t>Functional abrasion maximum wear index is 3.5 mg/1000 cycles; decorative is N/A.</t>
  </si>
  <si>
    <t>For functional applications, is wear index calculated correctly and within the limit?</t>
  </si>
  <si>
    <t>Initial/final weights, calculation worksheet, balance calibration.</t>
  </si>
  <si>
    <t>Wear index &lt;=3.5 mg/1000 cycles.</t>
  </si>
  <si>
    <t>Calculation error; result exceeds limit; decorative N/A applied to functional product.</t>
  </si>
  <si>
    <t>5.6 Hardness</t>
  </si>
  <si>
    <t>5.6</t>
  </si>
  <si>
    <t>Batch hardness by ASTM B578 on polished cross section; Vickers indenter used.</t>
  </si>
  <si>
    <t>Were batch hardness specimens prepared and tested using the specified cross section and indenter approach?</t>
  </si>
  <si>
    <t>Mount/polish records, microscope setup, hardness data, indenter identification.</t>
  </si>
  <si>
    <t>Metallographer, lab technician.</t>
  </si>
  <si>
    <t>Polished cross section; microhardness down to 10 g as needed; Vickers indenter used.</t>
  </si>
  <si>
    <t>Knoop used without basis; surface-only reading; poor cross section prep.</t>
  </si>
  <si>
    <t>Indent spacing allowance is 3 times indent width.</t>
  </si>
  <si>
    <t>Are hardness indents spaced adequately and free from edge/neighbor interference?</t>
  </si>
  <si>
    <t>Micrographs, hardness worksheet, reviewer notes.</t>
  </si>
  <si>
    <t>Spacing &gt;=3 times indent width; readings valid and reviewable.</t>
  </si>
  <si>
    <t>Crowded indents; indents near interface; invalid average used.</t>
  </si>
  <si>
    <t>Batch functional hardness minimum is 250 HV; decorative is N/A.</t>
  </si>
  <si>
    <t>Do batch functional products meet the minimum hardness value?</t>
  </si>
  <si>
    <t>Hardness test results, product classification.</t>
  </si>
  <si>
    <t>Functional batch hardness &gt;=250 HV.</t>
  </si>
  <si>
    <t>Below 250 HV; unreviewed outliers; decorative N/A used inappropriately.</t>
  </si>
  <si>
    <t>5.6 / Table 2</t>
  </si>
  <si>
    <t>Coil hardness by ASTM D3363 with required result greater than 9.</t>
  </si>
  <si>
    <t>Were coil hardness results determined by ASTM D3363 and compared to the &gt;9 criterion?</t>
  </si>
  <si>
    <t>Pencil hardness records, pencil set verification, surface prep log.</t>
  </si>
  <si>
    <t>Reported result &gt;9 for each applicable coil category.</t>
  </si>
  <si>
    <t>Wrong method; ambiguous result; result &lt;=9.</t>
  </si>
  <si>
    <t>5.7 Seal quality</t>
  </si>
  <si>
    <t>5.7</t>
  </si>
  <si>
    <t>Seal quality generally by ASTM B680; decorative coil by ASTM B136.</t>
  </si>
  <si>
    <t>Was the correct seal quality method selected for batch/coil and decorative use?</t>
  </si>
  <si>
    <t>Seal quality report, product classification, lab method.</t>
  </si>
  <si>
    <t>ASTM B680 used generally; ASTM B136 used for decorative coil as specified.</t>
  </si>
  <si>
    <t>Decorative coil tested by wrong method; no seal test.</t>
  </si>
  <si>
    <t>Batch maximum weight loss less than 40 mg/dm2 / 0.4 mg/cm2 / 2.6 mg/in2.</t>
  </si>
  <si>
    <t>Do batch seal quality results meet the maximum chemical dissolution weight loss criterion?</t>
  </si>
  <si>
    <t>ASTM B680 data, coupon area, weight loss calculation, balance calibration.</t>
  </si>
  <si>
    <t>Weight loss is less than the stated maximum.</t>
  </si>
  <si>
    <t>Over limit; area conversion error; no pre/post weights.</t>
  </si>
  <si>
    <t>Coil functional seal quality criterion is ADT &lt;1.3.</t>
  </si>
  <si>
    <t>Do coil functional samples meet the acid dissolution/test criterion?</t>
  </si>
  <si>
    <t>Coil seal data, ADT calculations, test report.</t>
  </si>
  <si>
    <t>ADT &lt;1.3 for functional coil product.</t>
  </si>
  <si>
    <t>ADT &gt;=1.3; calculation unsupported.</t>
  </si>
  <si>
    <t>Coil decorative seal criterion: if stain is present, fail.</t>
  </si>
  <si>
    <t>For decorative coil, is the stain evaluation performed and dispositioned correctly?</t>
  </si>
  <si>
    <t>ASTM B136 stain test record, photos, reviewer decision.</t>
  </si>
  <si>
    <t>No stain present for passing decorative coil sample.</t>
  </si>
  <si>
    <t>Any stain accepted; stain not documented; photo unclear.</t>
  </si>
  <si>
    <t>5.8 Heat stability</t>
  </si>
  <si>
    <t>5.8</t>
  </si>
  <si>
    <t>Sample placed in preheated oven at 82 C / 180 F.</t>
  </si>
  <si>
    <t>Was the oven preheated and temperature controlled before samples were introduced?</t>
  </si>
  <si>
    <t>Oven log, calibration, temperature profile, test start record.</t>
  </si>
  <si>
    <t>Oven at 82 C/180 F before start; temperature record supports control.</t>
  </si>
  <si>
    <t>Sample placed during heat-up; oven calibration expired; temperature drift unaddressed.</t>
  </si>
  <si>
    <t>Sample checked after 90 minutes for evidence of crazing.</t>
  </si>
  <si>
    <t>Were samples exposed for 90 minutes and inspected for crazing using defined criteria?</t>
  </si>
  <si>
    <t>Timer log, inspection record, photos, visual acceptance criteria.</t>
  </si>
  <si>
    <t>Lab technician, quality reviewer.</t>
  </si>
  <si>
    <t>No oxide film crazing after 90 minutes.</t>
  </si>
  <si>
    <t>Crazing observed; no timed exposure record; ambiguous inspection.</t>
  </si>
  <si>
    <t>5.9 Color</t>
  </si>
  <si>
    <t>5.9</t>
  </si>
  <si>
    <t>Color determined in accordance with ASTM D2244.</t>
  </si>
  <si>
    <t>Are color measurements taken and color differences calculated using controlled instrument settings and standards?</t>
  </si>
  <si>
    <t>Colorimeter/spectrophotometer calibration, illuminant/observer settings, standards, Delta E calculation.</t>
  </si>
  <si>
    <t>Lab technician, quality.</t>
  </si>
  <si>
    <t>ASTM D2244 calculation and settings are documented and repeatable.</t>
  </si>
  <si>
    <t>Instrument not calibrated; settings undocumented; visual-only decision where data required.</t>
  </si>
  <si>
    <t>Color acceptance criterion is maximum Delta E of 5.</t>
  </si>
  <si>
    <t>Do samples meet the maximum permitted color difference from the agreed standard?</t>
  </si>
  <si>
    <t>Color data, approved master sample, lot report.</t>
  </si>
  <si>
    <t>Delta E &lt;=5 against agreed standard.</t>
  </si>
  <si>
    <t>Delta E &gt;5; wrong standard used; master sample degraded/uncontrolled.</t>
  </si>
  <si>
    <t>Acceptance matrix - batch</t>
  </si>
  <si>
    <t>Batch Transportation Functional</t>
  </si>
  <si>
    <t>Batch Transportation Functional criteria must be applied as listed for test category.</t>
  </si>
  <si>
    <t>For sampled batch lots classified as Transportation / Functional, were all applicable Table 1 tests completed and accepted?</t>
  </si>
  <si>
    <t>Consolidated test report, batch record, Table 1 checklist, certificate of conformance.</t>
  </si>
  <si>
    <t>Quality engineer, lab reviewer.</t>
  </si>
  <si>
    <t>All applicable batch criteria are met; N/A entries are justified.</t>
  </si>
  <si>
    <t>Missing test; wrong segment/use column selected; failure released as conforming.</t>
  </si>
  <si>
    <t>Batch Transportation Decorative</t>
  </si>
  <si>
    <t>Batch Transportation Decorative criteria must be applied as listed for test category.</t>
  </si>
  <si>
    <t>For sampled batch lots classified as Transportation / Decorative, were all applicable Table 1 tests completed and accepted?</t>
  </si>
  <si>
    <t>Batch Architectural/Building/Construction Functional</t>
  </si>
  <si>
    <t>Batch Architectural/Building/Construction Functional criteria must be applied as listed for test category.</t>
  </si>
  <si>
    <t>For sampled batch lots classified as Architectural/Building/Construction / Functional, were all applicable Table 1 tests completed and accepted?</t>
  </si>
  <si>
    <t>Batch Architectural/Building/Construction Decorative</t>
  </si>
  <si>
    <t>Batch Architectural/Building/Construction Decorative criteria must be applied as listed for test category.</t>
  </si>
  <si>
    <t>For sampled batch lots classified as Architectural/Building/Construction / Decorative, were all applicable Table 1 tests completed and accepted?</t>
  </si>
  <si>
    <t>Batch Industrial Functional</t>
  </si>
  <si>
    <t>Batch Industrial Functional criteria must be applied as listed for test category.</t>
  </si>
  <si>
    <t>For sampled batch lots classified as Industrial / Functional, were all applicable Table 1 tests completed and accepted?</t>
  </si>
  <si>
    <t>Batch Industrial Decorative</t>
  </si>
  <si>
    <t>Batch Industrial Decorative criteria must be applied as listed for test category.</t>
  </si>
  <si>
    <t>For sampled batch lots classified as Industrial / Decorative, were all applicable Table 1 tests completed and accepted?</t>
  </si>
  <si>
    <t>Acceptance matrix - coil</t>
  </si>
  <si>
    <t>Coil Transportation Functional</t>
  </si>
  <si>
    <t>Coil Transportation Functional criteria must be applied as listed for test category.</t>
  </si>
  <si>
    <t>For sampled coil lots classified as Transportation / Functional, were all applicable Table 2 tests completed and accepted?</t>
  </si>
  <si>
    <t>Consolidated test report, coil record, Table 2 checklist, certificate of conformance.</t>
  </si>
  <si>
    <t>All applicable coil criteria are met; N/A entries are justified.</t>
  </si>
  <si>
    <t>Coil Transportation Decorative</t>
  </si>
  <si>
    <t>Coil Transportation Decorative criteria must be applied as listed for test category.</t>
  </si>
  <si>
    <t>For sampled coil lots classified as Transportation / Decorative, were all applicable Table 2 tests completed and accepted?</t>
  </si>
  <si>
    <t>Coil Architectural/Building/Construction Functional</t>
  </si>
  <si>
    <t>Coil Architectural/Building/Construction Functional criteria must be applied as listed for test category.</t>
  </si>
  <si>
    <t>For sampled coil lots classified as Architectural/Building/Construction / Functional, were all applicable Table 2 tests completed and accepted?</t>
  </si>
  <si>
    <t>Coil Architectural/Building/Construction Decorative</t>
  </si>
  <si>
    <t>Coil Architectural/Building/Construction Decorative criteria must be applied as listed for test category.</t>
  </si>
  <si>
    <t>For sampled coil lots classified as Architectural/Building/Construction / Decorative, were all applicable Table 2 tests completed and accepted?</t>
  </si>
  <si>
    <t>Coil Industrial Functional</t>
  </si>
  <si>
    <t>Coil Industrial Functional criteria must be applied as listed for test category.</t>
  </si>
  <si>
    <t>For sampled coil lots classified as Industrial / Functional, were all applicable Table 2 tests completed and accepted?</t>
  </si>
  <si>
    <t>Coil Industrial Decorative</t>
  </si>
  <si>
    <t>Coil Industrial Decorative criteria must be applied as listed for test category.</t>
  </si>
  <si>
    <t>For sampled coil lots classified as Industrial / Decorative, were all applicable Table 2 tests completed and accepted?</t>
  </si>
  <si>
    <t>Appendix A - process best practices</t>
  </si>
  <si>
    <t>A.2.1</t>
  </si>
  <si>
    <t>Optional / risk-based</t>
  </si>
  <si>
    <t>Informative best practice: bath chemistry, pH, TDS, temperature, and other condition checks.</t>
  </si>
  <si>
    <t>Are bath conditions checked on a documented schedule and trended for process control?</t>
  </si>
  <si>
    <t>Bath logs, titration sheets, pH/TDS/temp logs, trend charts.</t>
  </si>
  <si>
    <t>Line operator, process engineer, maintenance.</t>
  </si>
  <si>
    <t>Best practice evidence supports process stability; not a mandatory certification requirement unless adopted internally/customer-required.</t>
  </si>
  <si>
    <t>Weakness may indicate elevated process risk or ineffective control if linked to failures.</t>
  </si>
  <si>
    <t>A.2.2</t>
  </si>
  <si>
    <t>Informative best practice: critical dye bath sample submission.</t>
  </si>
  <si>
    <t>Are critical dye baths periodically compared with fresh lab samples and reviewed for contaminants?</t>
  </si>
  <si>
    <t>Dye supplier/lab reports, corrective action notes, schedule.</t>
  </si>
  <si>
    <t>A.2.3</t>
  </si>
  <si>
    <t>Informative best practice: effective rinsing practices, overflow/counterflow rinses.</t>
  </si>
  <si>
    <t>Are rinse configurations and flow practices adequate to prevent process carryover?</t>
  </si>
  <si>
    <t>Rinse flow checks, line layout, conductivity records.</t>
  </si>
  <si>
    <t>A.2.4</t>
  </si>
  <si>
    <t>Informative best practice: rack stripping after each load and bolted connection attention.</t>
  </si>
  <si>
    <t>Are racks stripped and maintained to prevent oxide buildup and poor contacts?</t>
  </si>
  <si>
    <t>Rack maintenance logs, visual inspection, stripping procedures.</t>
  </si>
  <si>
    <t>A.2.5</t>
  </si>
  <si>
    <t>Informative best practice: clean electrical contact areas on tanks, load bars, racks.</t>
  </si>
  <si>
    <t>Are contact areas maintained during shifts to support consistent electrical performance?</t>
  </si>
  <si>
    <t>Shift checks, cleaning records, nonconforming load investigations.</t>
  </si>
  <si>
    <t>A.2.6</t>
  </si>
  <si>
    <t>Informative best practice: filtered anodizing baths.</t>
  </si>
  <si>
    <t>Are anodizing baths filtered when needed to control cleanliness and electrolyte resistance?</t>
  </si>
  <si>
    <t>Filter maintenance records, bath clarity checks, problem reports.</t>
  </si>
  <si>
    <t>A.2.7</t>
  </si>
  <si>
    <t>Informative best practice: reliable digital temperature controls.</t>
  </si>
  <si>
    <t>Are key bath temperatures controlled to established ranges and verified?</t>
  </si>
  <si>
    <t>Controller records, calibration, alarm/event logs.</t>
  </si>
  <si>
    <t>A.2.8</t>
  </si>
  <si>
    <t>Informative best practice: response to out-of-range bath conditions.</t>
  </si>
  <si>
    <t>When bath conditions go out of range, is product impact assessed and controlled?</t>
  </si>
  <si>
    <t>Deviation records, hold/release decisions, corrective actions.</t>
  </si>
  <si>
    <t>A.2.9</t>
  </si>
  <si>
    <t>Informative best practice: removal of dropped parts from tanks.</t>
  </si>
  <si>
    <t>Are dropped parts removed promptly to reduce contamination and disruption?</t>
  </si>
  <si>
    <t>Operator logs, tank cleanout records, work instructions.</t>
  </si>
  <si>
    <t>A.2.10</t>
  </si>
  <si>
    <t>Informative best practice: DI/RO water for critical dyes, seals, and rinses.</t>
  </si>
  <si>
    <t>Are water purity controls defined for critical make-up and rinse baths?</t>
  </si>
  <si>
    <t>DI/RO checks, conductivity/resistivity readings, maintenance logs.</t>
  </si>
  <si>
    <t>A.2.11</t>
  </si>
  <si>
    <t>Informative best practice: current-density control and surface area knowledge.</t>
  </si>
  <si>
    <t>Is anodizing controlled by current density where appropriate with documented surface area basis?</t>
  </si>
  <si>
    <t>Recipe, surface area calculations, current logs.</t>
  </si>
  <si>
    <t>A.2.12</t>
  </si>
  <si>
    <t>Informative best practice: amperage per part in recipes.</t>
  </si>
  <si>
    <t>Do recipes specify amperage/part or equivalent load control for consistency?</t>
  </si>
  <si>
    <t xml:space="preserve">Recipe sheets, load traveler, operator setup. </t>
  </si>
  <si>
    <t>A.2.13</t>
  </si>
  <si>
    <t>Informative best practice: Rule of 720 / Rule of 312 calculations.</t>
  </si>
  <si>
    <t>Are anodizing time/thickness estimates technically controlled when used?</t>
  </si>
  <si>
    <t>Calculation worksheets, training material, recipe validation.</t>
  </si>
  <si>
    <t>A.2.14</t>
  </si>
  <si>
    <t>Informative best practice: rack routine process control.</t>
  </si>
  <si>
    <t>Are racks inspected for secure fingers, capacity, overheating, and damage?</t>
  </si>
  <si>
    <t>Rack inspection sheets, repair/replacement records.</t>
  </si>
  <si>
    <t>A.2.15</t>
  </si>
  <si>
    <t>Informative best practice: effective electrical grounding for metal tanks.</t>
  </si>
  <si>
    <t>Are metal tanks grounded and ground integrity periodically verified?</t>
  </si>
  <si>
    <t>Grounding diagrams, electrical inspections, maintenance records.</t>
  </si>
  <si>
    <t>A.2.16</t>
  </si>
  <si>
    <t>Informative best practice: insulated hoist pick-up points.</t>
  </si>
  <si>
    <t>Are hoist/load pickup points insulated where needed to minimize stray currents?</t>
  </si>
  <si>
    <t>Equipment inspection, insulation condition checks.</t>
  </si>
  <si>
    <t>A.2.17</t>
  </si>
  <si>
    <t>Informative best practice: insulated steam/hot-water heating coils.</t>
  </si>
  <si>
    <t>Are heating coils insulated from boiler systems where applicable to reduce electrolysis risk?</t>
  </si>
  <si>
    <t>Maintenance drawings, inspections, controls.</t>
  </si>
  <si>
    <t>A.2.18</t>
  </si>
  <si>
    <t>Informative best practice: agitation in process tanks and rinses.</t>
  </si>
  <si>
    <t>Is agitation provided and maintained for uniform processing and rinsing effectiveness?</t>
  </si>
  <si>
    <t>Agitation checks, pump/air records, line observations.</t>
  </si>
  <si>
    <t>Audit Summary Dashboard</t>
  </si>
  <si>
    <t>Metric</t>
  </si>
  <si>
    <t>Value</t>
  </si>
  <si>
    <t>Total checklist items</t>
  </si>
  <si>
    <t>Conforming (C)</t>
  </si>
  <si>
    <t>Nonconforming (NC)</t>
  </si>
  <si>
    <t>Not applicable (N/A)</t>
  </si>
  <si>
    <t>OFI</t>
  </si>
  <si>
    <t>Effective</t>
  </si>
  <si>
    <t>Needs action</t>
  </si>
  <si>
    <t>Blank / not reviewed</t>
  </si>
  <si>
    <t>High-risk items</t>
  </si>
  <si>
    <t>Medium-risk items</t>
  </si>
  <si>
    <t>Overall conclusion</t>
  </si>
  <si>
    <t>Notes</t>
  </si>
  <si>
    <t>How to Use This Workbook</t>
  </si>
  <si>
    <t>1. Go to the Audit Checklist tab.</t>
  </si>
  <si>
    <t>2. Use the filter dropdowns to focus on a section, clause, risk level, applicability, or open result items.</t>
  </si>
  <si>
    <t>3. In the Result column, pick C, NC, N/A, OFI, Effective, or Needs action from the dropdown.</t>
  </si>
  <si>
    <t>4. Record objective evidence and auditor notes in the Auditor comments / evidence sampled column.</t>
  </si>
  <si>
    <t>5. Use the Summary tab to review totals and document the audit conclusion.</t>
  </si>
  <si>
    <t>6. The checklist summarizes the uploaded specification; the controlled source specification and current referenced standards remain governing documents.</t>
  </si>
  <si>
    <t>Source</t>
  </si>
  <si>
    <t>A9 IAPMO Conformity Assessment 428 (03JUN2026).docx</t>
  </si>
  <si>
    <t>Copyright caution</t>
  </si>
  <si>
    <t>This workbook summarizes requirements into audit questions and evidence prompts and does not reproduce the full specification.</t>
  </si>
  <si>
    <t>Acceptance Criteria Quick Reference</t>
  </si>
  <si>
    <t>Process</t>
  </si>
  <si>
    <t>Test</t>
  </si>
  <si>
    <t>Reference</t>
  </si>
  <si>
    <t>Functional criteria</t>
  </si>
  <si>
    <t>Decorative criteria</t>
  </si>
  <si>
    <t>Applies to</t>
  </si>
  <si>
    <t>Audit focus</t>
  </si>
  <si>
    <t>Oxide Thickness</t>
  </si>
  <si>
    <t>5.1 / Table 1</t>
  </si>
  <si>
    <t>&gt;=0.7 mils / 17.8 microns, unless written customer agreement permits lower</t>
  </si>
  <si>
    <t>&gt;=0.2 mils / 5.1 microns</t>
  </si>
  <si>
    <t>Transportation, architectural/building/construction, industrial</t>
  </si>
  <si>
    <t>ASTM B244</t>
  </si>
  <si>
    <t>Verify method and customer agreements</t>
  </si>
  <si>
    <t>Oxide Density</t>
  </si>
  <si>
    <t>&gt;=2.4 g/cm3</t>
  </si>
  <si>
    <t>&gt;=1.7 g/cm3</t>
  </si>
  <si>
    <t>All batch categories</t>
  </si>
  <si>
    <t>ASTM B137</t>
  </si>
  <si>
    <t>Check calculation basis</t>
  </si>
  <si>
    <t>Batch/Coil</t>
  </si>
  <si>
    <t>Corrosion Resistance</t>
  </si>
  <si>
    <t>5.3 / Tables 1-2</t>
  </si>
  <si>
    <t>Creepage &lt;=1.0 mm; pit/spot limits apply</t>
  </si>
  <si>
    <t>Same</t>
  </si>
  <si>
    <t>Functional 2000 hours; decorative 336 hours</t>
  </si>
  <si>
    <t>ASTM B117</t>
  </si>
  <si>
    <t>Verify exposure time and inspection trail</t>
  </si>
  <si>
    <t>UV Stability</t>
  </si>
  <si>
    <t>5.4 / Table 1</t>
  </si>
  <si>
    <t>Delta E &lt;=5 and gloss change &lt;=5%</t>
  </si>
  <si>
    <t>SAE J2527 / ASTM D523</t>
  </si>
  <si>
    <t>Before/after data required</t>
  </si>
  <si>
    <t>5.4 / Table 2</t>
  </si>
  <si>
    <t>Delta E &lt;=5</t>
  </si>
  <si>
    <t>All coil categories</t>
  </si>
  <si>
    <t>SAE J2527</t>
  </si>
  <si>
    <t>Verify color data</t>
  </si>
  <si>
    <t>Abrasion Resistance</t>
  </si>
  <si>
    <t>5.5 / Tables 1-2</t>
  </si>
  <si>
    <t>Wear index &lt;=3.5 mg/1000 cycles</t>
  </si>
  <si>
    <t>N/A</t>
  </si>
  <si>
    <t>Wear resistance applications</t>
  </si>
  <si>
    <t>ASTM D4060</t>
  </si>
  <si>
    <t>Confirm applicability and Taber parameters</t>
  </si>
  <si>
    <t>Hardness</t>
  </si>
  <si>
    <t>5.6 / Table 1</t>
  </si>
  <si>
    <t>&gt;=250 HV</t>
  </si>
  <si>
    <t>Functional batch</t>
  </si>
  <si>
    <t>ASTM B578</t>
  </si>
  <si>
    <t>Vickers, polished cross-section</t>
  </si>
  <si>
    <t>Result &gt;9</t>
  </si>
  <si>
    <t>ASTM D3363</t>
  </si>
  <si>
    <t>Verify correct method</t>
  </si>
  <si>
    <t>Seal Quality</t>
  </si>
  <si>
    <t>5.7 / Table 1</t>
  </si>
  <si>
    <t>Weight loss &lt;40 mg/dm2</t>
  </si>
  <si>
    <t>ASTM B680</t>
  </si>
  <si>
    <t>Check area and weight-loss calculations</t>
  </si>
  <si>
    <t>5.7 / Table 2</t>
  </si>
  <si>
    <t>ADT &lt;1.3</t>
  </si>
  <si>
    <t>If stain is present, fail</t>
  </si>
  <si>
    <t>Functional/decorative coil</t>
  </si>
  <si>
    <t>ASTM B680 / ASTM B136</t>
  </si>
  <si>
    <t>Correct method based on use</t>
  </si>
  <si>
    <t>Heat Stability</t>
  </si>
  <si>
    <t>5.8 / Tables 1-2</t>
  </si>
  <si>
    <t>No crazing after 90 min at 82 C / 180 F</t>
  </si>
  <si>
    <t>All categories</t>
  </si>
  <si>
    <t>Internal procedure per spec</t>
  </si>
  <si>
    <t>Verify oven preheat and inspection</t>
  </si>
  <si>
    <t>Color</t>
  </si>
  <si>
    <t>5.9 / Tables 1-2</t>
  </si>
  <si>
    <t>ASTM D2244</t>
  </si>
  <si>
    <t>Compare to agreed standard</t>
  </si>
  <si>
    <t>C</t>
  </si>
  <si>
    <t>Defined on the website</t>
  </si>
  <si>
    <t>Lots reviewed were all traceable</t>
  </si>
  <si>
    <t xml:space="preserve">alternative results are verified on the prototype line prior to implementation.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</si>
</sst>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scheme val="minor"/>
    </font>
    <font>
      <b/>
      <sz val="16"/>
      <color rgb="FFFFFFFF"/>
      <name val="Calibri"/>
    </font>
    <font>
      <i/>
      <sz val="10"/>
      <color rgb="FF366091"/>
      <name val="Calibri"/>
    </font>
    <font>
      <sz val="9"/>
      <color rgb="FF000000"/>
      <name val="Calibri"/>
    </font>
    <font>
      <b/>
      <sz val="9"/>
      <color rgb="FFFFFFFF"/>
      <name val="Calibri"/>
    </font>
    <font>
      <sz val="8"/>
      <name val="Calibri"/>
    </font>
    <font>
      <b/>
      <sz val="9"/>
      <color rgb="FF0000FF"/>
      <name val="Calibri"/>
    </font>
    <font>
      <b/>
      <sz val="11"/>
      <color rgb="FFFFFFFF"/>
      <name val="Calibri"/>
    </font>
    <font>
      <b/>
      <sz val="10"/>
      <name val="Calibri"/>
    </font>
    <font>
      <sz val="10"/>
      <name val="Calibri"/>
    </font>
    <font>
      <b/>
      <sz val="11"/>
      <color rgb="FF366091"/>
      <name val="Calibri"/>
    </font>
    <font>
      <sz val="11"/>
      <name val="Calibri"/>
    </font>
    <font>
      <sz val="9"/>
      <name val="Calibri"/>
    </font>
    <font>
      <sz val="8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156082"/>
      </patternFill>
    </fill>
    <fill>
      <patternFill patternType="solid">
        <fgColor rgb="FFEAF3F8"/>
      </patternFill>
    </fill>
    <fill>
      <patternFill patternType="solid">
        <fgColor rgb="FFF7FBFD"/>
      </patternFill>
    </fill>
    <fill>
      <patternFill patternType="solid">
        <fgColor rgb="FF366091"/>
      </patternFill>
    </fill>
    <fill>
      <patternFill patternType="solid">
        <fgColor rgb="FFF2F2F2"/>
      </patternFill>
    </fill>
    <fill>
      <patternFill patternType="solid">
        <fgColor rgb="FFFFFFFF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66091"/>
      </bottom>
      <diagonal/>
    </border>
    <border>
      <left/>
      <right/>
      <top/>
      <bottom style="thin">
        <color rgb="FFB7C9D6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4" fillId="2" borderId="1" xfId="0" applyFont="1" applyFill="1" applyBorder="1" applyAlignment="1">
      <alignment horizontal="center" vertical="center" wrapText="1"/>
    </xf>
    <xf numFmtId="0" fontId="5" fillId="4" borderId="2" xfId="0" applyFont="1" applyFill="1" applyBorder="1" applyAlignment="1">
      <alignment vertical="top" wrapText="1"/>
    </xf>
    <xf numFmtId="0" fontId="6" fillId="4" borderId="2" xfId="0" applyFont="1" applyFill="1" applyBorder="1" applyAlignment="1">
      <alignment horizontal="center" vertical="center"/>
    </xf>
    <xf numFmtId="0" fontId="5" fillId="0" borderId="2" xfId="0" applyFont="1" applyBorder="1" applyAlignment="1">
      <alignment vertical="top" wrapText="1"/>
    </xf>
    <xf numFmtId="0" fontId="6" fillId="0" borderId="2" xfId="0" applyFont="1" applyBorder="1" applyAlignment="1">
      <alignment horizontal="center" vertical="center"/>
    </xf>
    <xf numFmtId="0" fontId="7" fillId="5" borderId="0" xfId="0" applyFont="1" applyFill="1"/>
    <xf numFmtId="0" fontId="8" fillId="6" borderId="2" xfId="0" applyFont="1" applyFill="1" applyBorder="1"/>
    <xf numFmtId="0" fontId="9" fillId="6" borderId="2" xfId="0" applyFont="1" applyFill="1" applyBorder="1"/>
    <xf numFmtId="0" fontId="9" fillId="7" borderId="2" xfId="0" applyFont="1" applyFill="1" applyBorder="1"/>
    <xf numFmtId="0" fontId="8" fillId="7" borderId="2" xfId="0" applyFont="1" applyFill="1" applyBorder="1"/>
    <xf numFmtId="0" fontId="7" fillId="2" borderId="0" xfId="0" applyFont="1" applyFill="1"/>
    <xf numFmtId="0" fontId="10" fillId="0" borderId="0" xfId="0" applyFont="1"/>
    <xf numFmtId="0" fontId="7" fillId="5" borderId="0" xfId="0" applyFont="1" applyFill="1" applyAlignment="1">
      <alignment horizontal="center" wrapText="1"/>
    </xf>
    <xf numFmtId="0" fontId="12" fillId="4" borderId="2" xfId="0" applyFont="1" applyFill="1" applyBorder="1" applyAlignment="1">
      <alignment vertical="top" wrapText="1"/>
    </xf>
    <xf numFmtId="0" fontId="12" fillId="0" borderId="2" xfId="0" applyFont="1" applyBorder="1" applyAlignment="1">
      <alignment vertical="top" wrapText="1"/>
    </xf>
    <xf numFmtId="0" fontId="13" fillId="4" borderId="2" xfId="0" applyFont="1" applyFill="1" applyBorder="1" applyAlignment="1">
      <alignment vertical="top" wrapText="1"/>
    </xf>
    <xf numFmtId="0" fontId="13" fillId="0" borderId="2" xfId="0" applyFont="1" applyBorder="1" applyAlignment="1">
      <alignment vertical="top" wrapText="1"/>
    </xf>
    <xf numFmtId="0" fontId="3" fillId="3" borderId="0" xfId="0" applyFont="1" applyFill="1" applyAlignment="1">
      <alignment wrapText="1"/>
    </xf>
    <xf numFmtId="0" fontId="0" fillId="0" borderId="0" xfId="0"/>
    <xf numFmtId="0" fontId="2" fillId="0" borderId="0" xfId="0" applyFont="1" applyAlignment="1">
      <alignment horizontal="center"/>
    </xf>
    <xf numFmtId="0" fontId="1" fillId="2" borderId="0" xfId="0" applyFont="1" applyFill="1" applyAlignment="1">
      <alignment horizontal="center"/>
    </xf>
    <xf numFmtId="0" fontId="0" fillId="0" borderId="0" xfId="0" applyAlignment="1">
      <alignment vertical="top" wrapText="1"/>
    </xf>
    <xf numFmtId="0" fontId="1" fillId="2" borderId="0" xfId="0" applyFont="1" applyFill="1"/>
    <xf numFmtId="0" fontId="11" fillId="0" borderId="0" xfId="0" applyFont="1" applyAlignment="1">
      <alignment wrapText="1"/>
    </xf>
  </cellXfs>
  <cellStyles count="1">
    <cellStyle name="Normal" xfId="0" builtinId="0"/>
  </cellStyles>
  <dxfs count="5">
    <dxf>
      <fill>
        <patternFill patternType="solid">
          <fgColor rgb="FFD9E1F2"/>
        </patternFill>
      </fill>
    </dxf>
    <dxf>
      <fill>
        <patternFill patternType="solid">
          <fgColor rgb="FFFFC7CE"/>
        </patternFill>
      </fill>
    </dxf>
    <dxf>
      <fill>
        <patternFill patternType="solid">
          <fgColor rgb="FFE2F0D9"/>
        </patternFill>
      </fill>
    </dxf>
    <dxf>
      <fill>
        <patternFill patternType="solid">
          <fgColor rgb="FFFFF2CC"/>
        </patternFill>
      </fill>
    </dxf>
    <dxf>
      <fill>
        <patternFill patternType="solid">
          <fgColor rgb="FFFCE4D6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AuditChecklistTable" displayName="AuditChecklistTable" ref="A5:N94">
  <autoFilter ref="A5:N94" xr:uid="{00000000-0009-0000-0100-000001000000}"/>
  <tableColumns count="14">
    <tableColumn id="1" xr3:uid="{00000000-0010-0000-0000-000001000000}" name="Item #"/>
    <tableColumn id="2" xr3:uid="{00000000-0010-0000-0000-000002000000}" name="Section"/>
    <tableColumn id="3" xr3:uid="{00000000-0010-0000-0000-000003000000}" name="Clause"/>
    <tableColumn id="4" xr3:uid="{00000000-0010-0000-0000-000004000000}" name="Applicability"/>
    <tableColumn id="5" xr3:uid="{00000000-0010-0000-0000-000005000000}" name="Requirement summary"/>
    <tableColumn id="6" xr3:uid="{00000000-0010-0000-0000-000006000000}" name="Audit question"/>
    <tableColumn id="7" xr3:uid="{00000000-0010-0000-0000-000007000000}" name="Evidence to review"/>
    <tableColumn id="8" xr3:uid="{00000000-0010-0000-0000-000008000000}" name="Interview prompts"/>
    <tableColumn id="9" xr3:uid="{00000000-0010-0000-0000-000009000000}" name="Acceptance criteria / decision rule"/>
    <tableColumn id="10" xr3:uid="{00000000-0010-0000-0000-00000A000000}" name="Potential NC triggers"/>
    <tableColumn id="11" xr3:uid="{00000000-0010-0000-0000-00000B000000}" name="Risk"/>
    <tableColumn id="12" xr3:uid="{00000000-0010-0000-0000-00000C000000}" name="Result"/>
    <tableColumn id="13" xr3:uid="{00000000-0010-0000-0000-00000D000000}" name="Auditor comments / evidence sampled"/>
    <tableColumn id="14" xr3:uid="{00000000-0010-0000-0000-00000E000000}" name="Source / Notes"/>
  </tableColumns>
  <tableStyleInfo name="TableStyleMedium2"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table" Target="../tables/table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94"/>
  <sheetViews>
    <sheetView showGridLines="0" tabSelected="1" topLeftCell="J1" zoomScale="130" zoomScaleNormal="130" workbookViewId="0">
      <pane ySplit="5" topLeftCell="A8" activePane="bottomLeft" state="frozen"/>
      <selection pane="bottomLeft" activeCell="M8" sqref="M8"/>
    </sheetView>
  </sheetViews>
  <sheetFormatPr defaultRowHeight="14.4" x14ac:dyDescent="0.3"/>
  <cols>
    <col min="1" max="1" width="8" customWidth="1"/>
    <col min="2" max="2" width="20" customWidth="1"/>
    <col min="3" max="3" width="10" customWidth="1"/>
    <col min="4" max="4" width="22" customWidth="1"/>
    <col min="5" max="5" width="36" customWidth="1"/>
    <col min="6" max="6" width="42" customWidth="1"/>
    <col min="7" max="7" width="36" customWidth="1"/>
    <col min="8" max="8" width="28" customWidth="1"/>
    <col min="9" max="9" width="36" customWidth="1"/>
    <col min="10" max="10" width="34" customWidth="1"/>
    <col min="11" max="11" width="10" customWidth="1"/>
    <col min="12" max="12" width="16" customWidth="1"/>
    <col min="13" max="13" width="34" customWidth="1"/>
    <col min="14" max="14" width="28" customWidth="1"/>
  </cols>
  <sheetData>
    <row r="1" spans="1:14" ht="25.05" customHeight="1" x14ac:dyDescent="0.4">
      <c r="A1" s="21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</row>
    <row r="2" spans="1:14" ht="22.05" customHeight="1" x14ac:dyDescent="0.3">
      <c r="A2" s="20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</row>
    <row r="3" spans="1:14" ht="38.1" customHeight="1" x14ac:dyDescent="0.3">
      <c r="A3" s="18" t="s">
        <v>2</v>
      </c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</row>
    <row r="5" spans="1:14" ht="38.1" customHeight="1" x14ac:dyDescent="0.3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  <c r="G5" s="1" t="s">
        <v>9</v>
      </c>
      <c r="H5" s="1" t="s">
        <v>10</v>
      </c>
      <c r="I5" s="1" t="s">
        <v>11</v>
      </c>
      <c r="J5" s="1" t="s">
        <v>12</v>
      </c>
      <c r="K5" s="1" t="s">
        <v>13</v>
      </c>
      <c r="L5" s="1" t="s">
        <v>14</v>
      </c>
      <c r="M5" s="1" t="s">
        <v>15</v>
      </c>
      <c r="N5" s="1" t="s">
        <v>16</v>
      </c>
    </row>
    <row r="6" spans="1:14" ht="84" customHeight="1" x14ac:dyDescent="0.3">
      <c r="A6" s="2">
        <v>1</v>
      </c>
      <c r="B6" s="2" t="s">
        <v>17</v>
      </c>
      <c r="C6" s="2" t="s">
        <v>18</v>
      </c>
      <c r="D6" s="2" t="s">
        <v>19</v>
      </c>
      <c r="E6" s="2" t="s">
        <v>20</v>
      </c>
      <c r="F6" s="2" t="s">
        <v>21</v>
      </c>
      <c r="G6" s="2" t="s">
        <v>22</v>
      </c>
      <c r="H6" s="2" t="s">
        <v>23</v>
      </c>
      <c r="I6" s="2" t="s">
        <v>24</v>
      </c>
      <c r="J6" s="2" t="s">
        <v>25</v>
      </c>
      <c r="K6" s="2" t="s">
        <v>26</v>
      </c>
      <c r="L6" s="3" t="s">
        <v>593</v>
      </c>
      <c r="M6" s="16" t="s">
        <v>594</v>
      </c>
      <c r="N6" s="2" t="s">
        <v>27</v>
      </c>
    </row>
    <row r="7" spans="1:14" ht="84" customHeight="1" x14ac:dyDescent="0.3">
      <c r="A7" s="4">
        <v>2</v>
      </c>
      <c r="B7" s="4" t="s">
        <v>17</v>
      </c>
      <c r="C7" s="4" t="s">
        <v>18</v>
      </c>
      <c r="D7" s="4" t="s">
        <v>19</v>
      </c>
      <c r="E7" s="4" t="s">
        <v>28</v>
      </c>
      <c r="F7" s="4" t="s">
        <v>29</v>
      </c>
      <c r="G7" s="4" t="s">
        <v>30</v>
      </c>
      <c r="H7" s="4" t="s">
        <v>31</v>
      </c>
      <c r="I7" s="4" t="s">
        <v>32</v>
      </c>
      <c r="J7" s="4" t="s">
        <v>33</v>
      </c>
      <c r="K7" s="4" t="s">
        <v>26</v>
      </c>
      <c r="L7" s="5" t="s">
        <v>593</v>
      </c>
      <c r="M7" s="17" t="s">
        <v>595</v>
      </c>
      <c r="N7" s="4" t="s">
        <v>27</v>
      </c>
    </row>
    <row r="8" spans="1:14" ht="84" customHeight="1" x14ac:dyDescent="0.3">
      <c r="A8" s="2">
        <v>3</v>
      </c>
      <c r="B8" s="2" t="s">
        <v>17</v>
      </c>
      <c r="C8" s="2" t="s">
        <v>34</v>
      </c>
      <c r="D8" s="2" t="s">
        <v>19</v>
      </c>
      <c r="E8" s="2" t="s">
        <v>35</v>
      </c>
      <c r="F8" s="2" t="s">
        <v>36</v>
      </c>
      <c r="G8" s="2" t="s">
        <v>37</v>
      </c>
      <c r="H8" s="2" t="s">
        <v>38</v>
      </c>
      <c r="I8" s="2" t="s">
        <v>39</v>
      </c>
      <c r="J8" s="2" t="s">
        <v>40</v>
      </c>
      <c r="K8" s="2" t="s">
        <v>41</v>
      </c>
      <c r="L8" s="3" t="s">
        <v>593</v>
      </c>
      <c r="M8" s="16" t="s">
        <v>596</v>
      </c>
      <c r="N8" s="2" t="s">
        <v>27</v>
      </c>
    </row>
    <row r="9" spans="1:14" ht="84" customHeight="1" x14ac:dyDescent="0.3">
      <c r="A9" s="4">
        <v>4</v>
      </c>
      <c r="B9" s="4" t="s">
        <v>17</v>
      </c>
      <c r="C9" s="4" t="s">
        <v>42</v>
      </c>
      <c r="D9" s="4" t="s">
        <v>19</v>
      </c>
      <c r="E9" s="4" t="s">
        <v>43</v>
      </c>
      <c r="F9" s="4" t="s">
        <v>44</v>
      </c>
      <c r="G9" s="4" t="s">
        <v>45</v>
      </c>
      <c r="H9" s="4" t="s">
        <v>46</v>
      </c>
      <c r="I9" s="4" t="s">
        <v>47</v>
      </c>
      <c r="J9" s="4" t="s">
        <v>48</v>
      </c>
      <c r="K9" s="4" t="s">
        <v>41</v>
      </c>
      <c r="L9" s="5"/>
      <c r="M9" s="4"/>
      <c r="N9" s="4" t="s">
        <v>27</v>
      </c>
    </row>
    <row r="10" spans="1:14" ht="84" customHeight="1" x14ac:dyDescent="0.3">
      <c r="A10" s="2">
        <v>5</v>
      </c>
      <c r="B10" s="2" t="s">
        <v>17</v>
      </c>
      <c r="C10" s="2" t="s">
        <v>49</v>
      </c>
      <c r="D10" s="2" t="s">
        <v>19</v>
      </c>
      <c r="E10" s="2" t="s">
        <v>50</v>
      </c>
      <c r="F10" s="2" t="s">
        <v>51</v>
      </c>
      <c r="G10" s="2" t="s">
        <v>52</v>
      </c>
      <c r="H10" s="2" t="s">
        <v>53</v>
      </c>
      <c r="I10" s="2" t="s">
        <v>54</v>
      </c>
      <c r="J10" s="2" t="s">
        <v>55</v>
      </c>
      <c r="K10" s="2" t="s">
        <v>41</v>
      </c>
      <c r="L10" s="3"/>
      <c r="M10" s="2"/>
      <c r="N10" s="2" t="s">
        <v>27</v>
      </c>
    </row>
    <row r="11" spans="1:14" ht="84" customHeight="1" x14ac:dyDescent="0.3">
      <c r="A11" s="4">
        <v>6</v>
      </c>
      <c r="B11" s="4" t="s">
        <v>56</v>
      </c>
      <c r="C11" s="4" t="s">
        <v>57</v>
      </c>
      <c r="D11" s="4" t="s">
        <v>19</v>
      </c>
      <c r="E11" s="4" t="s">
        <v>58</v>
      </c>
      <c r="F11" s="4" t="s">
        <v>59</v>
      </c>
      <c r="G11" s="4" t="s">
        <v>60</v>
      </c>
      <c r="H11" s="4" t="s">
        <v>61</v>
      </c>
      <c r="I11" s="4" t="s">
        <v>62</v>
      </c>
      <c r="J11" s="4" t="s">
        <v>63</v>
      </c>
      <c r="K11" s="4" t="s">
        <v>26</v>
      </c>
      <c r="L11" s="5"/>
      <c r="M11" s="4"/>
      <c r="N11" s="4" t="s">
        <v>27</v>
      </c>
    </row>
    <row r="12" spans="1:14" ht="84" customHeight="1" x14ac:dyDescent="0.3">
      <c r="A12" s="2">
        <v>7</v>
      </c>
      <c r="B12" s="2" t="s">
        <v>56</v>
      </c>
      <c r="C12" s="2" t="s">
        <v>64</v>
      </c>
      <c r="D12" s="2" t="s">
        <v>19</v>
      </c>
      <c r="E12" s="2" t="s">
        <v>65</v>
      </c>
      <c r="F12" s="2" t="s">
        <v>66</v>
      </c>
      <c r="G12" s="2" t="s">
        <v>60</v>
      </c>
      <c r="H12" s="2" t="s">
        <v>61</v>
      </c>
      <c r="I12" s="2" t="s">
        <v>62</v>
      </c>
      <c r="J12" s="2" t="s">
        <v>63</v>
      </c>
      <c r="K12" s="2" t="s">
        <v>26</v>
      </c>
      <c r="L12" s="3"/>
      <c r="M12" s="2"/>
      <c r="N12" s="2" t="s">
        <v>27</v>
      </c>
    </row>
    <row r="13" spans="1:14" ht="84" customHeight="1" x14ac:dyDescent="0.3">
      <c r="A13" s="4">
        <v>8</v>
      </c>
      <c r="B13" s="4" t="s">
        <v>56</v>
      </c>
      <c r="C13" s="4" t="s">
        <v>67</v>
      </c>
      <c r="D13" s="4" t="s">
        <v>19</v>
      </c>
      <c r="E13" s="4" t="s">
        <v>68</v>
      </c>
      <c r="F13" s="4" t="s">
        <v>69</v>
      </c>
      <c r="G13" s="4" t="s">
        <v>60</v>
      </c>
      <c r="H13" s="4" t="s">
        <v>61</v>
      </c>
      <c r="I13" s="4" t="s">
        <v>62</v>
      </c>
      <c r="J13" s="4" t="s">
        <v>63</v>
      </c>
      <c r="K13" s="4" t="s">
        <v>26</v>
      </c>
      <c r="L13" s="5"/>
      <c r="M13" s="4"/>
      <c r="N13" s="4" t="s">
        <v>27</v>
      </c>
    </row>
    <row r="14" spans="1:14" ht="84" customHeight="1" x14ac:dyDescent="0.3">
      <c r="A14" s="2">
        <v>9</v>
      </c>
      <c r="B14" s="2" t="s">
        <v>56</v>
      </c>
      <c r="C14" s="2" t="s">
        <v>70</v>
      </c>
      <c r="D14" s="2" t="s">
        <v>19</v>
      </c>
      <c r="E14" s="2" t="s">
        <v>71</v>
      </c>
      <c r="F14" s="2" t="s">
        <v>72</v>
      </c>
      <c r="G14" s="2" t="s">
        <v>60</v>
      </c>
      <c r="H14" s="2" t="s">
        <v>61</v>
      </c>
      <c r="I14" s="2" t="s">
        <v>62</v>
      </c>
      <c r="J14" s="2" t="s">
        <v>63</v>
      </c>
      <c r="K14" s="2" t="s">
        <v>41</v>
      </c>
      <c r="L14" s="3"/>
      <c r="M14" s="2"/>
      <c r="N14" s="2" t="s">
        <v>27</v>
      </c>
    </row>
    <row r="15" spans="1:14" ht="84" customHeight="1" x14ac:dyDescent="0.3">
      <c r="A15" s="4">
        <v>10</v>
      </c>
      <c r="B15" s="4" t="s">
        <v>56</v>
      </c>
      <c r="C15" s="4" t="s">
        <v>70</v>
      </c>
      <c r="D15" s="4" t="s">
        <v>19</v>
      </c>
      <c r="E15" s="4" t="s">
        <v>73</v>
      </c>
      <c r="F15" s="4" t="s">
        <v>74</v>
      </c>
      <c r="G15" s="4" t="s">
        <v>60</v>
      </c>
      <c r="H15" s="4" t="s">
        <v>61</v>
      </c>
      <c r="I15" s="4" t="s">
        <v>62</v>
      </c>
      <c r="J15" s="4" t="s">
        <v>63</v>
      </c>
      <c r="K15" s="4" t="s">
        <v>41</v>
      </c>
      <c r="L15" s="5"/>
      <c r="M15" s="4"/>
      <c r="N15" s="4" t="s">
        <v>27</v>
      </c>
    </row>
    <row r="16" spans="1:14" ht="84" customHeight="1" x14ac:dyDescent="0.3">
      <c r="A16" s="2">
        <v>11</v>
      </c>
      <c r="B16" s="2" t="s">
        <v>56</v>
      </c>
      <c r="C16" s="2" t="s">
        <v>75</v>
      </c>
      <c r="D16" s="2" t="s">
        <v>19</v>
      </c>
      <c r="E16" s="2" t="s">
        <v>76</v>
      </c>
      <c r="F16" s="2" t="s">
        <v>77</v>
      </c>
      <c r="G16" s="2" t="s">
        <v>60</v>
      </c>
      <c r="H16" s="2" t="s">
        <v>61</v>
      </c>
      <c r="I16" s="2" t="s">
        <v>62</v>
      </c>
      <c r="J16" s="2" t="s">
        <v>63</v>
      </c>
      <c r="K16" s="2" t="s">
        <v>41</v>
      </c>
      <c r="L16" s="3"/>
      <c r="M16" s="2"/>
      <c r="N16" s="2" t="s">
        <v>27</v>
      </c>
    </row>
    <row r="17" spans="1:14" ht="84" customHeight="1" x14ac:dyDescent="0.3">
      <c r="A17" s="4">
        <v>12</v>
      </c>
      <c r="B17" s="4" t="s">
        <v>56</v>
      </c>
      <c r="C17" s="4" t="s">
        <v>78</v>
      </c>
      <c r="D17" s="4" t="s">
        <v>19</v>
      </c>
      <c r="E17" s="4" t="s">
        <v>79</v>
      </c>
      <c r="F17" s="4" t="s">
        <v>80</v>
      </c>
      <c r="G17" s="4" t="s">
        <v>60</v>
      </c>
      <c r="H17" s="4" t="s">
        <v>61</v>
      </c>
      <c r="I17" s="4" t="s">
        <v>62</v>
      </c>
      <c r="J17" s="4" t="s">
        <v>63</v>
      </c>
      <c r="K17" s="4" t="s">
        <v>41</v>
      </c>
      <c r="L17" s="5"/>
      <c r="M17" s="4"/>
      <c r="N17" s="4" t="s">
        <v>27</v>
      </c>
    </row>
    <row r="18" spans="1:14" ht="84" customHeight="1" x14ac:dyDescent="0.3">
      <c r="A18" s="2">
        <v>13</v>
      </c>
      <c r="B18" s="2" t="s">
        <v>56</v>
      </c>
      <c r="C18" s="2" t="s">
        <v>78</v>
      </c>
      <c r="D18" s="2" t="s">
        <v>19</v>
      </c>
      <c r="E18" s="2" t="s">
        <v>81</v>
      </c>
      <c r="F18" s="2" t="s">
        <v>82</v>
      </c>
      <c r="G18" s="2" t="s">
        <v>60</v>
      </c>
      <c r="H18" s="2" t="s">
        <v>61</v>
      </c>
      <c r="I18" s="2" t="s">
        <v>62</v>
      </c>
      <c r="J18" s="2" t="s">
        <v>63</v>
      </c>
      <c r="K18" s="2" t="s">
        <v>41</v>
      </c>
      <c r="L18" s="3"/>
      <c r="M18" s="2"/>
      <c r="N18" s="2" t="s">
        <v>27</v>
      </c>
    </row>
    <row r="19" spans="1:14" ht="84" customHeight="1" x14ac:dyDescent="0.3">
      <c r="A19" s="4">
        <v>14</v>
      </c>
      <c r="B19" s="4" t="s">
        <v>56</v>
      </c>
      <c r="C19" s="4" t="s">
        <v>83</v>
      </c>
      <c r="D19" s="4" t="s">
        <v>19</v>
      </c>
      <c r="E19" s="4" t="s">
        <v>84</v>
      </c>
      <c r="F19" s="4" t="s">
        <v>85</v>
      </c>
      <c r="G19" s="4" t="s">
        <v>60</v>
      </c>
      <c r="H19" s="4" t="s">
        <v>61</v>
      </c>
      <c r="I19" s="4" t="s">
        <v>62</v>
      </c>
      <c r="J19" s="4" t="s">
        <v>63</v>
      </c>
      <c r="K19" s="4" t="s">
        <v>41</v>
      </c>
      <c r="L19" s="5"/>
      <c r="M19" s="4"/>
      <c r="N19" s="4" t="s">
        <v>27</v>
      </c>
    </row>
    <row r="20" spans="1:14" ht="84" customHeight="1" x14ac:dyDescent="0.3">
      <c r="A20" s="2">
        <v>15</v>
      </c>
      <c r="B20" s="2" t="s">
        <v>56</v>
      </c>
      <c r="C20" s="2" t="s">
        <v>83</v>
      </c>
      <c r="D20" s="2" t="s">
        <v>19</v>
      </c>
      <c r="E20" s="2" t="s">
        <v>86</v>
      </c>
      <c r="F20" s="2" t="s">
        <v>87</v>
      </c>
      <c r="G20" s="2" t="s">
        <v>60</v>
      </c>
      <c r="H20" s="2" t="s">
        <v>61</v>
      </c>
      <c r="I20" s="2" t="s">
        <v>62</v>
      </c>
      <c r="J20" s="2" t="s">
        <v>63</v>
      </c>
      <c r="K20" s="2" t="s">
        <v>41</v>
      </c>
      <c r="L20" s="3"/>
      <c r="M20" s="2"/>
      <c r="N20" s="2" t="s">
        <v>27</v>
      </c>
    </row>
    <row r="21" spans="1:14" ht="84" customHeight="1" x14ac:dyDescent="0.3">
      <c r="A21" s="4">
        <v>16</v>
      </c>
      <c r="B21" s="4" t="s">
        <v>56</v>
      </c>
      <c r="C21" s="4" t="s">
        <v>88</v>
      </c>
      <c r="D21" s="4" t="s">
        <v>19</v>
      </c>
      <c r="E21" s="4" t="s">
        <v>89</v>
      </c>
      <c r="F21" s="4" t="s">
        <v>90</v>
      </c>
      <c r="G21" s="4" t="s">
        <v>60</v>
      </c>
      <c r="H21" s="4" t="s">
        <v>61</v>
      </c>
      <c r="I21" s="4" t="s">
        <v>62</v>
      </c>
      <c r="J21" s="4" t="s">
        <v>63</v>
      </c>
      <c r="K21" s="4" t="s">
        <v>41</v>
      </c>
      <c r="L21" s="5"/>
      <c r="M21" s="4"/>
      <c r="N21" s="4" t="s">
        <v>27</v>
      </c>
    </row>
    <row r="22" spans="1:14" ht="84" customHeight="1" x14ac:dyDescent="0.3">
      <c r="A22" s="2">
        <v>17</v>
      </c>
      <c r="B22" s="2" t="s">
        <v>91</v>
      </c>
      <c r="C22" s="2" t="s">
        <v>92</v>
      </c>
      <c r="D22" s="2" t="s">
        <v>19</v>
      </c>
      <c r="E22" s="2" t="s">
        <v>93</v>
      </c>
      <c r="F22" s="2" t="s">
        <v>94</v>
      </c>
      <c r="G22" s="2" t="s">
        <v>95</v>
      </c>
      <c r="H22" s="2" t="s">
        <v>96</v>
      </c>
      <c r="I22" s="2" t="s">
        <v>97</v>
      </c>
      <c r="J22" s="2" t="s">
        <v>98</v>
      </c>
      <c r="K22" s="2" t="s">
        <v>26</v>
      </c>
      <c r="L22" s="3"/>
      <c r="M22" s="2"/>
      <c r="N22" s="2" t="s">
        <v>27</v>
      </c>
    </row>
    <row r="23" spans="1:14" ht="84" customHeight="1" x14ac:dyDescent="0.3">
      <c r="A23" s="4">
        <v>18</v>
      </c>
      <c r="B23" s="4" t="s">
        <v>91</v>
      </c>
      <c r="C23" s="4" t="s">
        <v>92</v>
      </c>
      <c r="D23" s="4" t="s">
        <v>19</v>
      </c>
      <c r="E23" s="4" t="s">
        <v>99</v>
      </c>
      <c r="F23" s="4" t="s">
        <v>100</v>
      </c>
      <c r="G23" s="4" t="s">
        <v>101</v>
      </c>
      <c r="H23" s="4" t="s">
        <v>102</v>
      </c>
      <c r="I23" s="4" t="s">
        <v>103</v>
      </c>
      <c r="J23" s="4" t="s">
        <v>104</v>
      </c>
      <c r="K23" s="4" t="s">
        <v>26</v>
      </c>
      <c r="L23" s="5"/>
      <c r="M23" s="4"/>
      <c r="N23" s="4" t="s">
        <v>27</v>
      </c>
    </row>
    <row r="24" spans="1:14" ht="84" customHeight="1" x14ac:dyDescent="0.3">
      <c r="A24" s="2">
        <v>19</v>
      </c>
      <c r="B24" s="2" t="s">
        <v>91</v>
      </c>
      <c r="C24" s="2" t="s">
        <v>92</v>
      </c>
      <c r="D24" s="2" t="s">
        <v>19</v>
      </c>
      <c r="E24" s="2" t="s">
        <v>105</v>
      </c>
      <c r="F24" s="2" t="s">
        <v>106</v>
      </c>
      <c r="G24" s="2" t="s">
        <v>107</v>
      </c>
      <c r="H24" s="2" t="s">
        <v>108</v>
      </c>
      <c r="I24" s="2" t="s">
        <v>109</v>
      </c>
      <c r="J24" s="2" t="s">
        <v>110</v>
      </c>
      <c r="K24" s="2" t="s">
        <v>41</v>
      </c>
      <c r="L24" s="3"/>
      <c r="M24" s="2"/>
      <c r="N24" s="2" t="s">
        <v>27</v>
      </c>
    </row>
    <row r="25" spans="1:14" ht="84" customHeight="1" x14ac:dyDescent="0.3">
      <c r="A25" s="4">
        <v>20</v>
      </c>
      <c r="B25" s="4" t="s">
        <v>91</v>
      </c>
      <c r="C25" s="4" t="s">
        <v>92</v>
      </c>
      <c r="D25" s="4" t="s">
        <v>19</v>
      </c>
      <c r="E25" s="4" t="s">
        <v>111</v>
      </c>
      <c r="F25" s="4" t="s">
        <v>112</v>
      </c>
      <c r="G25" s="4" t="s">
        <v>113</v>
      </c>
      <c r="H25" s="4" t="s">
        <v>114</v>
      </c>
      <c r="I25" s="4" t="s">
        <v>115</v>
      </c>
      <c r="J25" s="4" t="s">
        <v>116</v>
      </c>
      <c r="K25" s="4" t="s">
        <v>26</v>
      </c>
      <c r="L25" s="5"/>
      <c r="M25" s="4"/>
      <c r="N25" s="4" t="s">
        <v>27</v>
      </c>
    </row>
    <row r="26" spans="1:14" ht="84" customHeight="1" x14ac:dyDescent="0.3">
      <c r="A26" s="2">
        <v>21</v>
      </c>
      <c r="B26" s="2" t="s">
        <v>117</v>
      </c>
      <c r="C26" s="2" t="s">
        <v>118</v>
      </c>
      <c r="D26" s="2" t="s">
        <v>19</v>
      </c>
      <c r="E26" s="2" t="s">
        <v>119</v>
      </c>
      <c r="F26" s="2" t="s">
        <v>120</v>
      </c>
      <c r="G26" s="2" t="s">
        <v>121</v>
      </c>
      <c r="H26" s="2" t="s">
        <v>122</v>
      </c>
      <c r="I26" s="2" t="s">
        <v>123</v>
      </c>
      <c r="J26" s="2" t="s">
        <v>124</v>
      </c>
      <c r="K26" s="2" t="s">
        <v>26</v>
      </c>
      <c r="L26" s="3"/>
      <c r="M26" s="2"/>
      <c r="N26" s="2" t="s">
        <v>27</v>
      </c>
    </row>
    <row r="27" spans="1:14" ht="84" customHeight="1" x14ac:dyDescent="0.3">
      <c r="A27" s="4">
        <v>22</v>
      </c>
      <c r="B27" s="4" t="s">
        <v>117</v>
      </c>
      <c r="C27" s="4" t="s">
        <v>125</v>
      </c>
      <c r="D27" s="4" t="s">
        <v>19</v>
      </c>
      <c r="E27" s="4" t="s">
        <v>126</v>
      </c>
      <c r="F27" s="4" t="s">
        <v>127</v>
      </c>
      <c r="G27" s="4" t="s">
        <v>128</v>
      </c>
      <c r="H27" s="4" t="s">
        <v>129</v>
      </c>
      <c r="I27" s="4" t="s">
        <v>130</v>
      </c>
      <c r="J27" s="4" t="s">
        <v>131</v>
      </c>
      <c r="K27" s="4" t="s">
        <v>26</v>
      </c>
      <c r="L27" s="5"/>
      <c r="M27" s="4"/>
      <c r="N27" s="4" t="s">
        <v>27</v>
      </c>
    </row>
    <row r="28" spans="1:14" ht="84" customHeight="1" x14ac:dyDescent="0.3">
      <c r="A28" s="2">
        <v>23</v>
      </c>
      <c r="B28" s="2" t="s">
        <v>117</v>
      </c>
      <c r="C28" s="2" t="s">
        <v>132</v>
      </c>
      <c r="D28" s="2" t="s">
        <v>19</v>
      </c>
      <c r="E28" s="2" t="s">
        <v>133</v>
      </c>
      <c r="F28" s="2" t="s">
        <v>134</v>
      </c>
      <c r="G28" s="2" t="s">
        <v>135</v>
      </c>
      <c r="H28" s="2" t="s">
        <v>136</v>
      </c>
      <c r="I28" s="2" t="s">
        <v>137</v>
      </c>
      <c r="J28" s="2" t="s">
        <v>138</v>
      </c>
      <c r="K28" s="2" t="s">
        <v>26</v>
      </c>
      <c r="L28" s="3"/>
      <c r="M28" s="2"/>
      <c r="N28" s="2" t="s">
        <v>27</v>
      </c>
    </row>
    <row r="29" spans="1:14" ht="84" customHeight="1" x14ac:dyDescent="0.3">
      <c r="A29" s="4">
        <v>24</v>
      </c>
      <c r="B29" s="4" t="s">
        <v>117</v>
      </c>
      <c r="C29" s="4" t="s">
        <v>132</v>
      </c>
      <c r="D29" s="4" t="s">
        <v>19</v>
      </c>
      <c r="E29" s="4" t="s">
        <v>139</v>
      </c>
      <c r="F29" s="4" t="s">
        <v>140</v>
      </c>
      <c r="G29" s="4" t="s">
        <v>141</v>
      </c>
      <c r="H29" s="4" t="s">
        <v>142</v>
      </c>
      <c r="I29" s="4" t="s">
        <v>143</v>
      </c>
      <c r="J29" s="4" t="s">
        <v>144</v>
      </c>
      <c r="K29" s="4" t="s">
        <v>26</v>
      </c>
      <c r="L29" s="5"/>
      <c r="M29" s="4"/>
      <c r="N29" s="4" t="s">
        <v>27</v>
      </c>
    </row>
    <row r="30" spans="1:14" ht="84" customHeight="1" x14ac:dyDescent="0.3">
      <c r="A30" s="2">
        <v>25</v>
      </c>
      <c r="B30" s="2" t="s">
        <v>117</v>
      </c>
      <c r="C30" s="2" t="s">
        <v>145</v>
      </c>
      <c r="D30" s="2" t="s">
        <v>19</v>
      </c>
      <c r="E30" s="2" t="s">
        <v>146</v>
      </c>
      <c r="F30" s="2" t="s">
        <v>147</v>
      </c>
      <c r="G30" s="2" t="s">
        <v>148</v>
      </c>
      <c r="H30" s="2" t="s">
        <v>149</v>
      </c>
      <c r="I30" s="2" t="s">
        <v>150</v>
      </c>
      <c r="J30" s="2" t="s">
        <v>151</v>
      </c>
      <c r="K30" s="2" t="s">
        <v>26</v>
      </c>
      <c r="L30" s="3"/>
      <c r="M30" s="2"/>
      <c r="N30" s="2" t="s">
        <v>27</v>
      </c>
    </row>
    <row r="31" spans="1:14" ht="84" customHeight="1" x14ac:dyDescent="0.3">
      <c r="A31" s="4">
        <v>26</v>
      </c>
      <c r="B31" s="4" t="s">
        <v>152</v>
      </c>
      <c r="C31" s="4" t="s">
        <v>153</v>
      </c>
      <c r="D31" s="4" t="s">
        <v>19</v>
      </c>
      <c r="E31" s="4" t="s">
        <v>154</v>
      </c>
      <c r="F31" s="4" t="s">
        <v>155</v>
      </c>
      <c r="G31" s="4" t="s">
        <v>156</v>
      </c>
      <c r="H31" s="4" t="s">
        <v>157</v>
      </c>
      <c r="I31" s="4" t="s">
        <v>158</v>
      </c>
      <c r="J31" s="4" t="s">
        <v>159</v>
      </c>
      <c r="K31" s="4" t="s">
        <v>26</v>
      </c>
      <c r="L31" s="5"/>
      <c r="M31" s="4"/>
      <c r="N31" s="4" t="s">
        <v>27</v>
      </c>
    </row>
    <row r="32" spans="1:14" ht="84" customHeight="1" x14ac:dyDescent="0.3">
      <c r="A32" s="2">
        <v>27</v>
      </c>
      <c r="B32" s="2" t="s">
        <v>152</v>
      </c>
      <c r="C32" s="2" t="s">
        <v>153</v>
      </c>
      <c r="D32" s="2" t="s">
        <v>19</v>
      </c>
      <c r="E32" s="2" t="s">
        <v>160</v>
      </c>
      <c r="F32" s="2" t="s">
        <v>161</v>
      </c>
      <c r="G32" s="2" t="s">
        <v>162</v>
      </c>
      <c r="H32" s="2" t="s">
        <v>163</v>
      </c>
      <c r="I32" s="2" t="s">
        <v>164</v>
      </c>
      <c r="J32" s="2" t="s">
        <v>165</v>
      </c>
      <c r="K32" s="2" t="s">
        <v>26</v>
      </c>
      <c r="L32" s="3"/>
      <c r="M32" s="2"/>
      <c r="N32" s="2" t="s">
        <v>27</v>
      </c>
    </row>
    <row r="33" spans="1:14" ht="84" customHeight="1" x14ac:dyDescent="0.3">
      <c r="A33" s="4">
        <v>28</v>
      </c>
      <c r="B33" s="4" t="s">
        <v>152</v>
      </c>
      <c r="C33" s="4" t="s">
        <v>153</v>
      </c>
      <c r="D33" s="4" t="s">
        <v>19</v>
      </c>
      <c r="E33" s="4" t="s">
        <v>166</v>
      </c>
      <c r="F33" s="4" t="s">
        <v>167</v>
      </c>
      <c r="G33" s="4" t="s">
        <v>168</v>
      </c>
      <c r="H33" s="4" t="s">
        <v>53</v>
      </c>
      <c r="I33" s="4" t="s">
        <v>169</v>
      </c>
      <c r="J33" s="4" t="s">
        <v>170</v>
      </c>
      <c r="K33" s="4" t="s">
        <v>26</v>
      </c>
      <c r="L33" s="5"/>
      <c r="M33" s="4"/>
      <c r="N33" s="4" t="s">
        <v>27</v>
      </c>
    </row>
    <row r="34" spans="1:14" ht="84" customHeight="1" x14ac:dyDescent="0.3">
      <c r="A34" s="2">
        <v>29</v>
      </c>
      <c r="B34" s="2" t="s">
        <v>152</v>
      </c>
      <c r="C34" s="2" t="s">
        <v>153</v>
      </c>
      <c r="D34" s="2" t="s">
        <v>19</v>
      </c>
      <c r="E34" s="2" t="s">
        <v>171</v>
      </c>
      <c r="F34" s="2" t="s">
        <v>172</v>
      </c>
      <c r="G34" s="2" t="s">
        <v>173</v>
      </c>
      <c r="H34" s="2" t="s">
        <v>174</v>
      </c>
      <c r="I34" s="2" t="s">
        <v>175</v>
      </c>
      <c r="J34" s="2" t="s">
        <v>176</v>
      </c>
      <c r="K34" s="2" t="s">
        <v>26</v>
      </c>
      <c r="L34" s="3"/>
      <c r="M34" s="2"/>
      <c r="N34" s="2" t="s">
        <v>27</v>
      </c>
    </row>
    <row r="35" spans="1:14" ht="84" customHeight="1" x14ac:dyDescent="0.3">
      <c r="A35" s="4">
        <v>30</v>
      </c>
      <c r="B35" s="4" t="s">
        <v>152</v>
      </c>
      <c r="C35" s="4" t="s">
        <v>153</v>
      </c>
      <c r="D35" s="4" t="s">
        <v>19</v>
      </c>
      <c r="E35" s="4" t="s">
        <v>177</v>
      </c>
      <c r="F35" s="4" t="s">
        <v>178</v>
      </c>
      <c r="G35" s="4" t="s">
        <v>179</v>
      </c>
      <c r="H35" s="4" t="s">
        <v>180</v>
      </c>
      <c r="I35" s="4" t="s">
        <v>181</v>
      </c>
      <c r="J35" s="4" t="s">
        <v>182</v>
      </c>
      <c r="K35" s="4" t="s">
        <v>26</v>
      </c>
      <c r="L35" s="5"/>
      <c r="M35" s="4"/>
      <c r="N35" s="4" t="s">
        <v>27</v>
      </c>
    </row>
    <row r="36" spans="1:14" ht="84" customHeight="1" x14ac:dyDescent="0.3">
      <c r="A36" s="2">
        <v>31</v>
      </c>
      <c r="B36" s="2" t="s">
        <v>152</v>
      </c>
      <c r="C36" s="2" t="s">
        <v>153</v>
      </c>
      <c r="D36" s="2" t="s">
        <v>19</v>
      </c>
      <c r="E36" s="2" t="s">
        <v>183</v>
      </c>
      <c r="F36" s="2" t="s">
        <v>184</v>
      </c>
      <c r="G36" s="2" t="s">
        <v>185</v>
      </c>
      <c r="H36" s="2" t="s">
        <v>186</v>
      </c>
      <c r="I36" s="2" t="s">
        <v>187</v>
      </c>
      <c r="J36" s="2" t="s">
        <v>188</v>
      </c>
      <c r="K36" s="2" t="s">
        <v>26</v>
      </c>
      <c r="L36" s="3"/>
      <c r="M36" s="2"/>
      <c r="N36" s="2" t="s">
        <v>27</v>
      </c>
    </row>
    <row r="37" spans="1:14" ht="84" customHeight="1" x14ac:dyDescent="0.3">
      <c r="A37" s="4">
        <v>32</v>
      </c>
      <c r="B37" s="4" t="s">
        <v>189</v>
      </c>
      <c r="C37" s="4" t="s">
        <v>190</v>
      </c>
      <c r="D37" s="4" t="s">
        <v>19</v>
      </c>
      <c r="E37" s="4" t="s">
        <v>191</v>
      </c>
      <c r="F37" s="4" t="s">
        <v>192</v>
      </c>
      <c r="G37" s="4" t="s">
        <v>193</v>
      </c>
      <c r="H37" s="4" t="s">
        <v>194</v>
      </c>
      <c r="I37" s="4" t="s">
        <v>195</v>
      </c>
      <c r="J37" s="4" t="s">
        <v>196</v>
      </c>
      <c r="K37" s="4" t="s">
        <v>26</v>
      </c>
      <c r="L37" s="5"/>
      <c r="M37" s="4"/>
      <c r="N37" s="4" t="s">
        <v>27</v>
      </c>
    </row>
    <row r="38" spans="1:14" ht="84" customHeight="1" x14ac:dyDescent="0.3">
      <c r="A38" s="2">
        <v>33</v>
      </c>
      <c r="B38" s="2" t="s">
        <v>189</v>
      </c>
      <c r="C38" s="2" t="s">
        <v>197</v>
      </c>
      <c r="D38" s="2" t="s">
        <v>198</v>
      </c>
      <c r="E38" s="2" t="s">
        <v>199</v>
      </c>
      <c r="F38" s="2" t="s">
        <v>200</v>
      </c>
      <c r="G38" s="2" t="s">
        <v>201</v>
      </c>
      <c r="H38" s="2" t="s">
        <v>202</v>
      </c>
      <c r="I38" s="2" t="s">
        <v>203</v>
      </c>
      <c r="J38" s="2" t="s">
        <v>204</v>
      </c>
      <c r="K38" s="2" t="s">
        <v>26</v>
      </c>
      <c r="L38" s="3"/>
      <c r="M38" s="2"/>
      <c r="N38" s="2" t="s">
        <v>27</v>
      </c>
    </row>
    <row r="39" spans="1:14" ht="84" customHeight="1" x14ac:dyDescent="0.3">
      <c r="A39" s="4">
        <v>34</v>
      </c>
      <c r="B39" s="4" t="s">
        <v>189</v>
      </c>
      <c r="C39" s="4" t="s">
        <v>197</v>
      </c>
      <c r="D39" s="4" t="s">
        <v>205</v>
      </c>
      <c r="E39" s="4" t="s">
        <v>206</v>
      </c>
      <c r="F39" s="4" t="s">
        <v>207</v>
      </c>
      <c r="G39" s="4" t="s">
        <v>208</v>
      </c>
      <c r="H39" s="4" t="s">
        <v>209</v>
      </c>
      <c r="I39" s="4" t="s">
        <v>210</v>
      </c>
      <c r="J39" s="4" t="s">
        <v>211</v>
      </c>
      <c r="K39" s="4" t="s">
        <v>26</v>
      </c>
      <c r="L39" s="5"/>
      <c r="M39" s="4"/>
      <c r="N39" s="4" t="s">
        <v>27</v>
      </c>
    </row>
    <row r="40" spans="1:14" ht="84" customHeight="1" x14ac:dyDescent="0.3">
      <c r="A40" s="2">
        <v>35</v>
      </c>
      <c r="B40" s="2" t="s">
        <v>189</v>
      </c>
      <c r="C40" s="2" t="s">
        <v>212</v>
      </c>
      <c r="D40" s="2" t="s">
        <v>213</v>
      </c>
      <c r="E40" s="2" t="s">
        <v>214</v>
      </c>
      <c r="F40" s="2" t="s">
        <v>215</v>
      </c>
      <c r="G40" s="2" t="s">
        <v>216</v>
      </c>
      <c r="H40" s="2" t="s">
        <v>217</v>
      </c>
      <c r="I40" s="2" t="s">
        <v>218</v>
      </c>
      <c r="J40" s="2" t="s">
        <v>219</v>
      </c>
      <c r="K40" s="2" t="s">
        <v>26</v>
      </c>
      <c r="L40" s="3"/>
      <c r="M40" s="2"/>
      <c r="N40" s="2" t="s">
        <v>27</v>
      </c>
    </row>
    <row r="41" spans="1:14" ht="84" customHeight="1" x14ac:dyDescent="0.3">
      <c r="A41" s="4">
        <v>36</v>
      </c>
      <c r="B41" s="4" t="s">
        <v>189</v>
      </c>
      <c r="C41" s="4" t="s">
        <v>212</v>
      </c>
      <c r="D41" s="4" t="s">
        <v>220</v>
      </c>
      <c r="E41" s="4" t="s">
        <v>221</v>
      </c>
      <c r="F41" s="4" t="s">
        <v>222</v>
      </c>
      <c r="G41" s="4" t="s">
        <v>223</v>
      </c>
      <c r="H41" s="4" t="s">
        <v>224</v>
      </c>
      <c r="I41" s="4" t="s">
        <v>225</v>
      </c>
      <c r="J41" s="4" t="s">
        <v>226</v>
      </c>
      <c r="K41" s="4" t="s">
        <v>26</v>
      </c>
      <c r="L41" s="5"/>
      <c r="M41" s="4"/>
      <c r="N41" s="4" t="s">
        <v>27</v>
      </c>
    </row>
    <row r="42" spans="1:14" ht="84" customHeight="1" x14ac:dyDescent="0.3">
      <c r="A42" s="2">
        <v>37</v>
      </c>
      <c r="B42" s="2" t="s">
        <v>227</v>
      </c>
      <c r="C42" s="2" t="s">
        <v>228</v>
      </c>
      <c r="D42" s="2" t="s">
        <v>229</v>
      </c>
      <c r="E42" s="2" t="s">
        <v>230</v>
      </c>
      <c r="F42" s="2" t="s">
        <v>231</v>
      </c>
      <c r="G42" s="2" t="s">
        <v>232</v>
      </c>
      <c r="H42" s="2" t="s">
        <v>233</v>
      </c>
      <c r="I42" s="2" t="s">
        <v>234</v>
      </c>
      <c r="J42" s="2" t="s">
        <v>235</v>
      </c>
      <c r="K42" s="2" t="s">
        <v>26</v>
      </c>
      <c r="L42" s="3"/>
      <c r="M42" s="2"/>
      <c r="N42" s="2" t="s">
        <v>27</v>
      </c>
    </row>
    <row r="43" spans="1:14" ht="84" customHeight="1" x14ac:dyDescent="0.3">
      <c r="A43" s="4">
        <v>38</v>
      </c>
      <c r="B43" s="4" t="s">
        <v>236</v>
      </c>
      <c r="C43" s="4" t="s">
        <v>237</v>
      </c>
      <c r="D43" s="4" t="s">
        <v>19</v>
      </c>
      <c r="E43" s="4" t="s">
        <v>238</v>
      </c>
      <c r="F43" s="4" t="s">
        <v>239</v>
      </c>
      <c r="G43" s="4" t="s">
        <v>240</v>
      </c>
      <c r="H43" s="4" t="s">
        <v>241</v>
      </c>
      <c r="I43" s="4" t="s">
        <v>242</v>
      </c>
      <c r="J43" s="4" t="s">
        <v>243</v>
      </c>
      <c r="K43" s="4" t="s">
        <v>26</v>
      </c>
      <c r="L43" s="5"/>
      <c r="M43" s="4"/>
      <c r="N43" s="4" t="s">
        <v>27</v>
      </c>
    </row>
    <row r="44" spans="1:14" ht="84" customHeight="1" x14ac:dyDescent="0.3">
      <c r="A44" s="2">
        <v>39</v>
      </c>
      <c r="B44" s="2" t="s">
        <v>236</v>
      </c>
      <c r="C44" s="2" t="s">
        <v>244</v>
      </c>
      <c r="D44" s="2" t="s">
        <v>19</v>
      </c>
      <c r="E44" s="2" t="s">
        <v>245</v>
      </c>
      <c r="F44" s="2" t="s">
        <v>246</v>
      </c>
      <c r="G44" s="2" t="s">
        <v>247</v>
      </c>
      <c r="H44" s="2" t="s">
        <v>248</v>
      </c>
      <c r="I44" s="2" t="s">
        <v>249</v>
      </c>
      <c r="J44" s="2" t="s">
        <v>250</v>
      </c>
      <c r="K44" s="2" t="s">
        <v>26</v>
      </c>
      <c r="L44" s="3"/>
      <c r="M44" s="2"/>
      <c r="N44" s="2" t="s">
        <v>27</v>
      </c>
    </row>
    <row r="45" spans="1:14" ht="84" customHeight="1" x14ac:dyDescent="0.3">
      <c r="A45" s="4">
        <v>40</v>
      </c>
      <c r="B45" s="4" t="s">
        <v>236</v>
      </c>
      <c r="C45" s="4" t="s">
        <v>244</v>
      </c>
      <c r="D45" s="4" t="s">
        <v>19</v>
      </c>
      <c r="E45" s="4" t="s">
        <v>251</v>
      </c>
      <c r="F45" s="4" t="s">
        <v>252</v>
      </c>
      <c r="G45" s="4" t="s">
        <v>253</v>
      </c>
      <c r="H45" s="4" t="s">
        <v>248</v>
      </c>
      <c r="I45" s="4" t="s">
        <v>254</v>
      </c>
      <c r="J45" s="4" t="s">
        <v>255</v>
      </c>
      <c r="K45" s="4" t="s">
        <v>26</v>
      </c>
      <c r="L45" s="5"/>
      <c r="M45" s="4"/>
      <c r="N45" s="4" t="s">
        <v>27</v>
      </c>
    </row>
    <row r="46" spans="1:14" ht="84" customHeight="1" x14ac:dyDescent="0.3">
      <c r="A46" s="2">
        <v>41</v>
      </c>
      <c r="B46" s="2" t="s">
        <v>256</v>
      </c>
      <c r="C46" s="2" t="s">
        <v>257</v>
      </c>
      <c r="D46" s="2" t="s">
        <v>19</v>
      </c>
      <c r="E46" s="2" t="s">
        <v>258</v>
      </c>
      <c r="F46" s="2" t="s">
        <v>259</v>
      </c>
      <c r="G46" s="2" t="s">
        <v>260</v>
      </c>
      <c r="H46" s="2" t="s">
        <v>233</v>
      </c>
      <c r="I46" s="2" t="s">
        <v>261</v>
      </c>
      <c r="J46" s="2" t="s">
        <v>262</v>
      </c>
      <c r="K46" s="2" t="s">
        <v>41</v>
      </c>
      <c r="L46" s="3"/>
      <c r="M46" s="2"/>
      <c r="N46" s="2" t="s">
        <v>27</v>
      </c>
    </row>
    <row r="47" spans="1:14" ht="84" customHeight="1" x14ac:dyDescent="0.3">
      <c r="A47" s="4">
        <v>42</v>
      </c>
      <c r="B47" s="4" t="s">
        <v>256</v>
      </c>
      <c r="C47" s="4" t="s">
        <v>197</v>
      </c>
      <c r="D47" s="4" t="s">
        <v>229</v>
      </c>
      <c r="E47" s="4" t="s">
        <v>263</v>
      </c>
      <c r="F47" s="4" t="s">
        <v>264</v>
      </c>
      <c r="G47" s="4" t="s">
        <v>265</v>
      </c>
      <c r="H47" s="4" t="s">
        <v>233</v>
      </c>
      <c r="I47" s="4" t="s">
        <v>266</v>
      </c>
      <c r="J47" s="4" t="s">
        <v>267</v>
      </c>
      <c r="K47" s="4" t="s">
        <v>26</v>
      </c>
      <c r="L47" s="5"/>
      <c r="M47" s="4"/>
      <c r="N47" s="4" t="s">
        <v>27</v>
      </c>
    </row>
    <row r="48" spans="1:14" ht="84" customHeight="1" x14ac:dyDescent="0.3">
      <c r="A48" s="2">
        <v>43</v>
      </c>
      <c r="B48" s="2" t="s">
        <v>256</v>
      </c>
      <c r="C48" s="2" t="s">
        <v>212</v>
      </c>
      <c r="D48" s="2" t="s">
        <v>268</v>
      </c>
      <c r="E48" s="2" t="s">
        <v>269</v>
      </c>
      <c r="F48" s="2" t="s">
        <v>270</v>
      </c>
      <c r="G48" s="2" t="s">
        <v>271</v>
      </c>
      <c r="H48" s="2" t="s">
        <v>233</v>
      </c>
      <c r="I48" s="2" t="s">
        <v>272</v>
      </c>
      <c r="J48" s="2" t="s">
        <v>273</v>
      </c>
      <c r="K48" s="2" t="s">
        <v>41</v>
      </c>
      <c r="L48" s="3"/>
      <c r="M48" s="2"/>
      <c r="N48" s="2" t="s">
        <v>27</v>
      </c>
    </row>
    <row r="49" spans="1:14" ht="84" customHeight="1" x14ac:dyDescent="0.3">
      <c r="A49" s="4">
        <v>44</v>
      </c>
      <c r="B49" s="4" t="s">
        <v>274</v>
      </c>
      <c r="C49" s="4" t="s">
        <v>275</v>
      </c>
      <c r="D49" s="4" t="s">
        <v>19</v>
      </c>
      <c r="E49" s="4" t="s">
        <v>276</v>
      </c>
      <c r="F49" s="4" t="s">
        <v>277</v>
      </c>
      <c r="G49" s="4" t="s">
        <v>278</v>
      </c>
      <c r="H49" s="4" t="s">
        <v>279</v>
      </c>
      <c r="I49" s="4" t="s">
        <v>280</v>
      </c>
      <c r="J49" s="4" t="s">
        <v>281</v>
      </c>
      <c r="K49" s="4" t="s">
        <v>26</v>
      </c>
      <c r="L49" s="5"/>
      <c r="M49" s="4"/>
      <c r="N49" s="4" t="s">
        <v>27</v>
      </c>
    </row>
    <row r="50" spans="1:14" ht="84" customHeight="1" x14ac:dyDescent="0.3">
      <c r="A50" s="2">
        <v>45</v>
      </c>
      <c r="B50" s="2" t="s">
        <v>274</v>
      </c>
      <c r="C50" s="2" t="s">
        <v>275</v>
      </c>
      <c r="D50" s="2" t="s">
        <v>19</v>
      </c>
      <c r="E50" s="2" t="s">
        <v>282</v>
      </c>
      <c r="F50" s="2" t="s">
        <v>283</v>
      </c>
      <c r="G50" s="2" t="s">
        <v>284</v>
      </c>
      <c r="H50" s="2" t="s">
        <v>233</v>
      </c>
      <c r="I50" s="2" t="s">
        <v>285</v>
      </c>
      <c r="J50" s="2" t="s">
        <v>286</v>
      </c>
      <c r="K50" s="2" t="s">
        <v>41</v>
      </c>
      <c r="L50" s="3"/>
      <c r="M50" s="2"/>
      <c r="N50" s="2" t="s">
        <v>27</v>
      </c>
    </row>
    <row r="51" spans="1:14" ht="84" customHeight="1" x14ac:dyDescent="0.3">
      <c r="A51" s="4">
        <v>46</v>
      </c>
      <c r="B51" s="4" t="s">
        <v>274</v>
      </c>
      <c r="C51" s="4" t="s">
        <v>275</v>
      </c>
      <c r="D51" s="4" t="s">
        <v>19</v>
      </c>
      <c r="E51" s="4" t="s">
        <v>287</v>
      </c>
      <c r="F51" s="4" t="s">
        <v>288</v>
      </c>
      <c r="G51" s="4" t="s">
        <v>289</v>
      </c>
      <c r="H51" s="4" t="s">
        <v>233</v>
      </c>
      <c r="I51" s="4" t="s">
        <v>290</v>
      </c>
      <c r="J51" s="4" t="s">
        <v>291</v>
      </c>
      <c r="K51" s="4" t="s">
        <v>26</v>
      </c>
      <c r="L51" s="5"/>
      <c r="M51" s="4"/>
      <c r="N51" s="4" t="s">
        <v>27</v>
      </c>
    </row>
    <row r="52" spans="1:14" ht="84" customHeight="1" x14ac:dyDescent="0.3">
      <c r="A52" s="2">
        <v>47</v>
      </c>
      <c r="B52" s="2" t="s">
        <v>274</v>
      </c>
      <c r="C52" s="2" t="s">
        <v>244</v>
      </c>
      <c r="D52" s="2" t="s">
        <v>292</v>
      </c>
      <c r="E52" s="2" t="s">
        <v>293</v>
      </c>
      <c r="F52" s="2" t="s">
        <v>294</v>
      </c>
      <c r="G52" s="2" t="s">
        <v>295</v>
      </c>
      <c r="H52" s="2" t="s">
        <v>233</v>
      </c>
      <c r="I52" s="2" t="s">
        <v>296</v>
      </c>
      <c r="J52" s="2" t="s">
        <v>297</v>
      </c>
      <c r="K52" s="2" t="s">
        <v>26</v>
      </c>
      <c r="L52" s="3"/>
      <c r="M52" s="2"/>
      <c r="N52" s="2" t="s">
        <v>27</v>
      </c>
    </row>
    <row r="53" spans="1:14" ht="84" customHeight="1" x14ac:dyDescent="0.3">
      <c r="A53" s="4">
        <v>48</v>
      </c>
      <c r="B53" s="4" t="s">
        <v>298</v>
      </c>
      <c r="C53" s="4" t="s">
        <v>299</v>
      </c>
      <c r="D53" s="4" t="s">
        <v>229</v>
      </c>
      <c r="E53" s="4" t="s">
        <v>300</v>
      </c>
      <c r="F53" s="4" t="s">
        <v>301</v>
      </c>
      <c r="G53" s="4" t="s">
        <v>302</v>
      </c>
      <c r="H53" s="4" t="s">
        <v>303</v>
      </c>
      <c r="I53" s="4" t="s">
        <v>304</v>
      </c>
      <c r="J53" s="4" t="s">
        <v>305</v>
      </c>
      <c r="K53" s="4" t="s">
        <v>26</v>
      </c>
      <c r="L53" s="5"/>
      <c r="M53" s="4"/>
      <c r="N53" s="4" t="s">
        <v>27</v>
      </c>
    </row>
    <row r="54" spans="1:14" ht="84" customHeight="1" x14ac:dyDescent="0.3">
      <c r="A54" s="2">
        <v>49</v>
      </c>
      <c r="B54" s="2" t="s">
        <v>298</v>
      </c>
      <c r="C54" s="2" t="s">
        <v>299</v>
      </c>
      <c r="D54" s="2" t="s">
        <v>229</v>
      </c>
      <c r="E54" s="2" t="s">
        <v>306</v>
      </c>
      <c r="F54" s="2" t="s">
        <v>307</v>
      </c>
      <c r="G54" s="2" t="s">
        <v>308</v>
      </c>
      <c r="H54" s="2" t="s">
        <v>233</v>
      </c>
      <c r="I54" s="2" t="s">
        <v>309</v>
      </c>
      <c r="J54" s="2" t="s">
        <v>310</v>
      </c>
      <c r="K54" s="2" t="s">
        <v>41</v>
      </c>
      <c r="L54" s="3"/>
      <c r="M54" s="2"/>
      <c r="N54" s="2" t="s">
        <v>27</v>
      </c>
    </row>
    <row r="55" spans="1:14" ht="84" customHeight="1" x14ac:dyDescent="0.3">
      <c r="A55" s="4">
        <v>50</v>
      </c>
      <c r="B55" s="4" t="s">
        <v>298</v>
      </c>
      <c r="C55" s="4" t="s">
        <v>197</v>
      </c>
      <c r="D55" s="4" t="s">
        <v>198</v>
      </c>
      <c r="E55" s="4" t="s">
        <v>311</v>
      </c>
      <c r="F55" s="4" t="s">
        <v>312</v>
      </c>
      <c r="G55" s="4" t="s">
        <v>313</v>
      </c>
      <c r="H55" s="4" t="s">
        <v>233</v>
      </c>
      <c r="I55" s="4" t="s">
        <v>314</v>
      </c>
      <c r="J55" s="4" t="s">
        <v>315</v>
      </c>
      <c r="K55" s="4" t="s">
        <v>26</v>
      </c>
      <c r="L55" s="5"/>
      <c r="M55" s="4"/>
      <c r="N55" s="4" t="s">
        <v>27</v>
      </c>
    </row>
    <row r="56" spans="1:14" ht="84" customHeight="1" x14ac:dyDescent="0.3">
      <c r="A56" s="2">
        <v>51</v>
      </c>
      <c r="B56" s="2" t="s">
        <v>298</v>
      </c>
      <c r="C56" s="2" t="s">
        <v>316</v>
      </c>
      <c r="D56" s="2" t="s">
        <v>268</v>
      </c>
      <c r="E56" s="2" t="s">
        <v>317</v>
      </c>
      <c r="F56" s="2" t="s">
        <v>318</v>
      </c>
      <c r="G56" s="2" t="s">
        <v>319</v>
      </c>
      <c r="H56" s="2" t="s">
        <v>233</v>
      </c>
      <c r="I56" s="2" t="s">
        <v>320</v>
      </c>
      <c r="J56" s="2" t="s">
        <v>321</v>
      </c>
      <c r="K56" s="2" t="s">
        <v>26</v>
      </c>
      <c r="L56" s="3"/>
      <c r="M56" s="2"/>
      <c r="N56" s="2" t="s">
        <v>27</v>
      </c>
    </row>
    <row r="57" spans="1:14" ht="84" customHeight="1" x14ac:dyDescent="0.3">
      <c r="A57" s="4">
        <v>52</v>
      </c>
      <c r="B57" s="4" t="s">
        <v>322</v>
      </c>
      <c r="C57" s="4" t="s">
        <v>323</v>
      </c>
      <c r="D57" s="4" t="s">
        <v>19</v>
      </c>
      <c r="E57" s="4" t="s">
        <v>324</v>
      </c>
      <c r="F57" s="4" t="s">
        <v>325</v>
      </c>
      <c r="G57" s="4" t="s">
        <v>326</v>
      </c>
      <c r="H57" s="4" t="s">
        <v>233</v>
      </c>
      <c r="I57" s="4" t="s">
        <v>327</v>
      </c>
      <c r="J57" s="4" t="s">
        <v>328</v>
      </c>
      <c r="K57" s="4" t="s">
        <v>26</v>
      </c>
      <c r="L57" s="5"/>
      <c r="M57" s="4"/>
      <c r="N57" s="4" t="s">
        <v>27</v>
      </c>
    </row>
    <row r="58" spans="1:14" ht="84" customHeight="1" x14ac:dyDescent="0.3">
      <c r="A58" s="2">
        <v>53</v>
      </c>
      <c r="B58" s="2" t="s">
        <v>322</v>
      </c>
      <c r="C58" s="2" t="s">
        <v>197</v>
      </c>
      <c r="D58" s="2" t="s">
        <v>229</v>
      </c>
      <c r="E58" s="2" t="s">
        <v>329</v>
      </c>
      <c r="F58" s="2" t="s">
        <v>330</v>
      </c>
      <c r="G58" s="2" t="s">
        <v>331</v>
      </c>
      <c r="H58" s="2" t="s">
        <v>233</v>
      </c>
      <c r="I58" s="2" t="s">
        <v>332</v>
      </c>
      <c r="J58" s="2" t="s">
        <v>333</v>
      </c>
      <c r="K58" s="2" t="s">
        <v>26</v>
      </c>
      <c r="L58" s="3"/>
      <c r="M58" s="2"/>
      <c r="N58" s="2" t="s">
        <v>27</v>
      </c>
    </row>
    <row r="59" spans="1:14" ht="84" customHeight="1" x14ac:dyDescent="0.3">
      <c r="A59" s="4">
        <v>54</v>
      </c>
      <c r="B59" s="4" t="s">
        <v>322</v>
      </c>
      <c r="C59" s="4" t="s">
        <v>212</v>
      </c>
      <c r="D59" s="4" t="s">
        <v>213</v>
      </c>
      <c r="E59" s="4" t="s">
        <v>334</v>
      </c>
      <c r="F59" s="4" t="s">
        <v>335</v>
      </c>
      <c r="G59" s="4" t="s">
        <v>336</v>
      </c>
      <c r="H59" s="4" t="s">
        <v>233</v>
      </c>
      <c r="I59" s="4" t="s">
        <v>337</v>
      </c>
      <c r="J59" s="4" t="s">
        <v>338</v>
      </c>
      <c r="K59" s="4" t="s">
        <v>26</v>
      </c>
      <c r="L59" s="5"/>
      <c r="M59" s="4"/>
      <c r="N59" s="4" t="s">
        <v>27</v>
      </c>
    </row>
    <row r="60" spans="1:14" ht="84" customHeight="1" x14ac:dyDescent="0.3">
      <c r="A60" s="2">
        <v>55</v>
      </c>
      <c r="B60" s="2" t="s">
        <v>322</v>
      </c>
      <c r="C60" s="2" t="s">
        <v>212</v>
      </c>
      <c r="D60" s="2" t="s">
        <v>220</v>
      </c>
      <c r="E60" s="2" t="s">
        <v>339</v>
      </c>
      <c r="F60" s="2" t="s">
        <v>340</v>
      </c>
      <c r="G60" s="2" t="s">
        <v>341</v>
      </c>
      <c r="H60" s="2" t="s">
        <v>233</v>
      </c>
      <c r="I60" s="2" t="s">
        <v>342</v>
      </c>
      <c r="J60" s="2" t="s">
        <v>343</v>
      </c>
      <c r="K60" s="2" t="s">
        <v>26</v>
      </c>
      <c r="L60" s="3"/>
      <c r="M60" s="2"/>
      <c r="N60" s="2" t="s">
        <v>27</v>
      </c>
    </row>
    <row r="61" spans="1:14" ht="84" customHeight="1" x14ac:dyDescent="0.3">
      <c r="A61" s="4">
        <v>56</v>
      </c>
      <c r="B61" s="4" t="s">
        <v>344</v>
      </c>
      <c r="C61" s="4" t="s">
        <v>345</v>
      </c>
      <c r="D61" s="4" t="s">
        <v>19</v>
      </c>
      <c r="E61" s="4" t="s">
        <v>346</v>
      </c>
      <c r="F61" s="4" t="s">
        <v>347</v>
      </c>
      <c r="G61" s="4" t="s">
        <v>348</v>
      </c>
      <c r="H61" s="4" t="s">
        <v>233</v>
      </c>
      <c r="I61" s="4" t="s">
        <v>349</v>
      </c>
      <c r="J61" s="4" t="s">
        <v>350</v>
      </c>
      <c r="K61" s="4" t="s">
        <v>41</v>
      </c>
      <c r="L61" s="5"/>
      <c r="M61" s="4"/>
      <c r="N61" s="4" t="s">
        <v>27</v>
      </c>
    </row>
    <row r="62" spans="1:14" ht="84" customHeight="1" x14ac:dyDescent="0.3">
      <c r="A62" s="2">
        <v>57</v>
      </c>
      <c r="B62" s="2" t="s">
        <v>344</v>
      </c>
      <c r="C62" s="2" t="s">
        <v>345</v>
      </c>
      <c r="D62" s="2" t="s">
        <v>19</v>
      </c>
      <c r="E62" s="2" t="s">
        <v>351</v>
      </c>
      <c r="F62" s="2" t="s">
        <v>352</v>
      </c>
      <c r="G62" s="2" t="s">
        <v>353</v>
      </c>
      <c r="H62" s="2" t="s">
        <v>354</v>
      </c>
      <c r="I62" s="2" t="s">
        <v>355</v>
      </c>
      <c r="J62" s="2" t="s">
        <v>356</v>
      </c>
      <c r="K62" s="2" t="s">
        <v>26</v>
      </c>
      <c r="L62" s="3"/>
      <c r="M62" s="2"/>
      <c r="N62" s="2" t="s">
        <v>27</v>
      </c>
    </row>
    <row r="63" spans="1:14" ht="84" customHeight="1" x14ac:dyDescent="0.3">
      <c r="A63" s="4">
        <v>58</v>
      </c>
      <c r="B63" s="4" t="s">
        <v>357</v>
      </c>
      <c r="C63" s="4" t="s">
        <v>358</v>
      </c>
      <c r="D63" s="4" t="s">
        <v>19</v>
      </c>
      <c r="E63" s="4" t="s">
        <v>359</v>
      </c>
      <c r="F63" s="4" t="s">
        <v>360</v>
      </c>
      <c r="G63" s="4" t="s">
        <v>361</v>
      </c>
      <c r="H63" s="4" t="s">
        <v>362</v>
      </c>
      <c r="I63" s="4" t="s">
        <v>363</v>
      </c>
      <c r="J63" s="4" t="s">
        <v>364</v>
      </c>
      <c r="K63" s="4" t="s">
        <v>41</v>
      </c>
      <c r="L63" s="5"/>
      <c r="M63" s="4"/>
      <c r="N63" s="4" t="s">
        <v>27</v>
      </c>
    </row>
    <row r="64" spans="1:14" ht="84" customHeight="1" x14ac:dyDescent="0.3">
      <c r="A64" s="2">
        <v>59</v>
      </c>
      <c r="B64" s="2" t="s">
        <v>357</v>
      </c>
      <c r="C64" s="2" t="s">
        <v>244</v>
      </c>
      <c r="D64" s="2" t="s">
        <v>19</v>
      </c>
      <c r="E64" s="2" t="s">
        <v>365</v>
      </c>
      <c r="F64" s="2" t="s">
        <v>366</v>
      </c>
      <c r="G64" s="2" t="s">
        <v>367</v>
      </c>
      <c r="H64" s="2" t="s">
        <v>362</v>
      </c>
      <c r="I64" s="2" t="s">
        <v>368</v>
      </c>
      <c r="J64" s="2" t="s">
        <v>369</v>
      </c>
      <c r="K64" s="2" t="s">
        <v>26</v>
      </c>
      <c r="L64" s="3"/>
      <c r="M64" s="2"/>
      <c r="N64" s="2" t="s">
        <v>27</v>
      </c>
    </row>
    <row r="65" spans="1:14" ht="84" customHeight="1" x14ac:dyDescent="0.3">
      <c r="A65" s="4">
        <v>60</v>
      </c>
      <c r="B65" s="4" t="s">
        <v>370</v>
      </c>
      <c r="C65" s="4" t="s">
        <v>197</v>
      </c>
      <c r="D65" s="4" t="s">
        <v>371</v>
      </c>
      <c r="E65" s="4" t="s">
        <v>372</v>
      </c>
      <c r="F65" s="4" t="s">
        <v>373</v>
      </c>
      <c r="G65" s="4" t="s">
        <v>374</v>
      </c>
      <c r="H65" s="4" t="s">
        <v>375</v>
      </c>
      <c r="I65" s="4" t="s">
        <v>376</v>
      </c>
      <c r="J65" s="4" t="s">
        <v>377</v>
      </c>
      <c r="K65" s="4" t="s">
        <v>26</v>
      </c>
      <c r="L65" s="5"/>
      <c r="M65" s="4"/>
      <c r="N65" s="4" t="s">
        <v>27</v>
      </c>
    </row>
    <row r="66" spans="1:14" ht="84" customHeight="1" x14ac:dyDescent="0.3">
      <c r="A66" s="2">
        <v>61</v>
      </c>
      <c r="B66" s="2" t="s">
        <v>370</v>
      </c>
      <c r="C66" s="2" t="s">
        <v>197</v>
      </c>
      <c r="D66" s="2" t="s">
        <v>378</v>
      </c>
      <c r="E66" s="2" t="s">
        <v>379</v>
      </c>
      <c r="F66" s="2" t="s">
        <v>380</v>
      </c>
      <c r="G66" s="2" t="s">
        <v>374</v>
      </c>
      <c r="H66" s="2" t="s">
        <v>375</v>
      </c>
      <c r="I66" s="2" t="s">
        <v>376</v>
      </c>
      <c r="J66" s="2" t="s">
        <v>377</v>
      </c>
      <c r="K66" s="2" t="s">
        <v>26</v>
      </c>
      <c r="L66" s="3"/>
      <c r="M66" s="2"/>
      <c r="N66" s="2" t="s">
        <v>27</v>
      </c>
    </row>
    <row r="67" spans="1:14" ht="84" customHeight="1" x14ac:dyDescent="0.3">
      <c r="A67" s="4">
        <v>62</v>
      </c>
      <c r="B67" s="4" t="s">
        <v>370</v>
      </c>
      <c r="C67" s="4" t="s">
        <v>197</v>
      </c>
      <c r="D67" s="4" t="s">
        <v>381</v>
      </c>
      <c r="E67" s="4" t="s">
        <v>382</v>
      </c>
      <c r="F67" s="4" t="s">
        <v>383</v>
      </c>
      <c r="G67" s="4" t="s">
        <v>374</v>
      </c>
      <c r="H67" s="4" t="s">
        <v>375</v>
      </c>
      <c r="I67" s="4" t="s">
        <v>376</v>
      </c>
      <c r="J67" s="4" t="s">
        <v>377</v>
      </c>
      <c r="K67" s="4" t="s">
        <v>26</v>
      </c>
      <c r="L67" s="5"/>
      <c r="M67" s="4"/>
      <c r="N67" s="4" t="s">
        <v>27</v>
      </c>
    </row>
    <row r="68" spans="1:14" ht="84" customHeight="1" x14ac:dyDescent="0.3">
      <c r="A68" s="2">
        <v>63</v>
      </c>
      <c r="B68" s="2" t="s">
        <v>370</v>
      </c>
      <c r="C68" s="2" t="s">
        <v>197</v>
      </c>
      <c r="D68" s="2" t="s">
        <v>384</v>
      </c>
      <c r="E68" s="2" t="s">
        <v>385</v>
      </c>
      <c r="F68" s="2" t="s">
        <v>386</v>
      </c>
      <c r="G68" s="2" t="s">
        <v>374</v>
      </c>
      <c r="H68" s="2" t="s">
        <v>375</v>
      </c>
      <c r="I68" s="2" t="s">
        <v>376</v>
      </c>
      <c r="J68" s="2" t="s">
        <v>377</v>
      </c>
      <c r="K68" s="2" t="s">
        <v>26</v>
      </c>
      <c r="L68" s="3"/>
      <c r="M68" s="2"/>
      <c r="N68" s="2" t="s">
        <v>27</v>
      </c>
    </row>
    <row r="69" spans="1:14" ht="84" customHeight="1" x14ac:dyDescent="0.3">
      <c r="A69" s="4">
        <v>64</v>
      </c>
      <c r="B69" s="4" t="s">
        <v>370</v>
      </c>
      <c r="C69" s="4" t="s">
        <v>197</v>
      </c>
      <c r="D69" s="4" t="s">
        <v>387</v>
      </c>
      <c r="E69" s="4" t="s">
        <v>388</v>
      </c>
      <c r="F69" s="4" t="s">
        <v>389</v>
      </c>
      <c r="G69" s="4" t="s">
        <v>374</v>
      </c>
      <c r="H69" s="4" t="s">
        <v>375</v>
      </c>
      <c r="I69" s="4" t="s">
        <v>376</v>
      </c>
      <c r="J69" s="4" t="s">
        <v>377</v>
      </c>
      <c r="K69" s="4" t="s">
        <v>26</v>
      </c>
      <c r="L69" s="5"/>
      <c r="M69" s="4"/>
      <c r="N69" s="4" t="s">
        <v>27</v>
      </c>
    </row>
    <row r="70" spans="1:14" ht="84" customHeight="1" x14ac:dyDescent="0.3">
      <c r="A70" s="2">
        <v>65</v>
      </c>
      <c r="B70" s="2" t="s">
        <v>370</v>
      </c>
      <c r="C70" s="2" t="s">
        <v>197</v>
      </c>
      <c r="D70" s="2" t="s">
        <v>390</v>
      </c>
      <c r="E70" s="2" t="s">
        <v>391</v>
      </c>
      <c r="F70" s="2" t="s">
        <v>392</v>
      </c>
      <c r="G70" s="2" t="s">
        <v>374</v>
      </c>
      <c r="H70" s="2" t="s">
        <v>375</v>
      </c>
      <c r="I70" s="2" t="s">
        <v>376</v>
      </c>
      <c r="J70" s="2" t="s">
        <v>377</v>
      </c>
      <c r="K70" s="2" t="s">
        <v>26</v>
      </c>
      <c r="L70" s="3"/>
      <c r="M70" s="2"/>
      <c r="N70" s="2" t="s">
        <v>27</v>
      </c>
    </row>
    <row r="71" spans="1:14" ht="84" customHeight="1" x14ac:dyDescent="0.3">
      <c r="A71" s="4">
        <v>66</v>
      </c>
      <c r="B71" s="4" t="s">
        <v>393</v>
      </c>
      <c r="C71" s="4" t="s">
        <v>212</v>
      </c>
      <c r="D71" s="4" t="s">
        <v>394</v>
      </c>
      <c r="E71" s="4" t="s">
        <v>395</v>
      </c>
      <c r="F71" s="4" t="s">
        <v>396</v>
      </c>
      <c r="G71" s="4" t="s">
        <v>397</v>
      </c>
      <c r="H71" s="4" t="s">
        <v>375</v>
      </c>
      <c r="I71" s="4" t="s">
        <v>398</v>
      </c>
      <c r="J71" s="4" t="s">
        <v>377</v>
      </c>
      <c r="K71" s="4" t="s">
        <v>26</v>
      </c>
      <c r="L71" s="5"/>
      <c r="M71" s="4"/>
      <c r="N71" s="4" t="s">
        <v>27</v>
      </c>
    </row>
    <row r="72" spans="1:14" ht="84" customHeight="1" x14ac:dyDescent="0.3">
      <c r="A72" s="2">
        <v>67</v>
      </c>
      <c r="B72" s="2" t="s">
        <v>393</v>
      </c>
      <c r="C72" s="2" t="s">
        <v>212</v>
      </c>
      <c r="D72" s="2" t="s">
        <v>399</v>
      </c>
      <c r="E72" s="2" t="s">
        <v>400</v>
      </c>
      <c r="F72" s="2" t="s">
        <v>401</v>
      </c>
      <c r="G72" s="2" t="s">
        <v>397</v>
      </c>
      <c r="H72" s="2" t="s">
        <v>375</v>
      </c>
      <c r="I72" s="2" t="s">
        <v>398</v>
      </c>
      <c r="J72" s="2" t="s">
        <v>377</v>
      </c>
      <c r="K72" s="2" t="s">
        <v>26</v>
      </c>
      <c r="L72" s="3"/>
      <c r="M72" s="2"/>
      <c r="N72" s="2" t="s">
        <v>27</v>
      </c>
    </row>
    <row r="73" spans="1:14" ht="84" customHeight="1" x14ac:dyDescent="0.3">
      <c r="A73" s="4">
        <v>68</v>
      </c>
      <c r="B73" s="4" t="s">
        <v>393</v>
      </c>
      <c r="C73" s="4" t="s">
        <v>212</v>
      </c>
      <c r="D73" s="4" t="s">
        <v>402</v>
      </c>
      <c r="E73" s="4" t="s">
        <v>403</v>
      </c>
      <c r="F73" s="4" t="s">
        <v>404</v>
      </c>
      <c r="G73" s="4" t="s">
        <v>397</v>
      </c>
      <c r="H73" s="4" t="s">
        <v>375</v>
      </c>
      <c r="I73" s="4" t="s">
        <v>398</v>
      </c>
      <c r="J73" s="4" t="s">
        <v>377</v>
      </c>
      <c r="K73" s="4" t="s">
        <v>26</v>
      </c>
      <c r="L73" s="5"/>
      <c r="M73" s="4"/>
      <c r="N73" s="4" t="s">
        <v>27</v>
      </c>
    </row>
    <row r="74" spans="1:14" ht="84" customHeight="1" x14ac:dyDescent="0.3">
      <c r="A74" s="2">
        <v>69</v>
      </c>
      <c r="B74" s="2" t="s">
        <v>393</v>
      </c>
      <c r="C74" s="2" t="s">
        <v>212</v>
      </c>
      <c r="D74" s="2" t="s">
        <v>405</v>
      </c>
      <c r="E74" s="2" t="s">
        <v>406</v>
      </c>
      <c r="F74" s="2" t="s">
        <v>407</v>
      </c>
      <c r="G74" s="2" t="s">
        <v>397</v>
      </c>
      <c r="H74" s="2" t="s">
        <v>375</v>
      </c>
      <c r="I74" s="2" t="s">
        <v>398</v>
      </c>
      <c r="J74" s="2" t="s">
        <v>377</v>
      </c>
      <c r="K74" s="2" t="s">
        <v>26</v>
      </c>
      <c r="L74" s="3"/>
      <c r="M74" s="2"/>
      <c r="N74" s="2" t="s">
        <v>27</v>
      </c>
    </row>
    <row r="75" spans="1:14" ht="84" customHeight="1" x14ac:dyDescent="0.3">
      <c r="A75" s="4">
        <v>70</v>
      </c>
      <c r="B75" s="4" t="s">
        <v>393</v>
      </c>
      <c r="C75" s="4" t="s">
        <v>212</v>
      </c>
      <c r="D75" s="4" t="s">
        <v>408</v>
      </c>
      <c r="E75" s="4" t="s">
        <v>409</v>
      </c>
      <c r="F75" s="4" t="s">
        <v>410</v>
      </c>
      <c r="G75" s="4" t="s">
        <v>397</v>
      </c>
      <c r="H75" s="4" t="s">
        <v>375</v>
      </c>
      <c r="I75" s="4" t="s">
        <v>398</v>
      </c>
      <c r="J75" s="4" t="s">
        <v>377</v>
      </c>
      <c r="K75" s="4" t="s">
        <v>26</v>
      </c>
      <c r="L75" s="5"/>
      <c r="M75" s="4"/>
      <c r="N75" s="4" t="s">
        <v>27</v>
      </c>
    </row>
    <row r="76" spans="1:14" ht="84" customHeight="1" x14ac:dyDescent="0.3">
      <c r="A76" s="2">
        <v>71</v>
      </c>
      <c r="B76" s="2" t="s">
        <v>393</v>
      </c>
      <c r="C76" s="2" t="s">
        <v>212</v>
      </c>
      <c r="D76" s="2" t="s">
        <v>411</v>
      </c>
      <c r="E76" s="2" t="s">
        <v>412</v>
      </c>
      <c r="F76" s="2" t="s">
        <v>413</v>
      </c>
      <c r="G76" s="2" t="s">
        <v>397</v>
      </c>
      <c r="H76" s="2" t="s">
        <v>375</v>
      </c>
      <c r="I76" s="2" t="s">
        <v>398</v>
      </c>
      <c r="J76" s="2" t="s">
        <v>377</v>
      </c>
      <c r="K76" s="2" t="s">
        <v>26</v>
      </c>
      <c r="L76" s="3"/>
      <c r="M76" s="2"/>
      <c r="N76" s="2" t="s">
        <v>27</v>
      </c>
    </row>
    <row r="77" spans="1:14" ht="84" customHeight="1" x14ac:dyDescent="0.3">
      <c r="A77" s="4">
        <v>72</v>
      </c>
      <c r="B77" s="4" t="s">
        <v>414</v>
      </c>
      <c r="C77" s="4" t="s">
        <v>415</v>
      </c>
      <c r="D77" s="4" t="s">
        <v>416</v>
      </c>
      <c r="E77" s="4" t="s">
        <v>417</v>
      </c>
      <c r="F77" s="4" t="s">
        <v>418</v>
      </c>
      <c r="G77" s="4" t="s">
        <v>419</v>
      </c>
      <c r="H77" s="4" t="s">
        <v>420</v>
      </c>
      <c r="I77" s="4" t="s">
        <v>421</v>
      </c>
      <c r="J77" s="4" t="s">
        <v>422</v>
      </c>
      <c r="K77" s="4" t="s">
        <v>41</v>
      </c>
      <c r="L77" s="5"/>
      <c r="M77" s="4"/>
      <c r="N77" s="4" t="s">
        <v>27</v>
      </c>
    </row>
    <row r="78" spans="1:14" ht="84" customHeight="1" x14ac:dyDescent="0.3">
      <c r="A78" s="2">
        <v>73</v>
      </c>
      <c r="B78" s="2" t="s">
        <v>414</v>
      </c>
      <c r="C78" s="2" t="s">
        <v>423</v>
      </c>
      <c r="D78" s="2" t="s">
        <v>416</v>
      </c>
      <c r="E78" s="2" t="s">
        <v>424</v>
      </c>
      <c r="F78" s="2" t="s">
        <v>425</v>
      </c>
      <c r="G78" s="2" t="s">
        <v>426</v>
      </c>
      <c r="H78" s="2" t="s">
        <v>420</v>
      </c>
      <c r="I78" s="2" t="s">
        <v>421</v>
      </c>
      <c r="J78" s="2" t="s">
        <v>422</v>
      </c>
      <c r="K78" s="2" t="s">
        <v>41</v>
      </c>
      <c r="L78" s="3"/>
      <c r="M78" s="2"/>
      <c r="N78" s="2" t="s">
        <v>27</v>
      </c>
    </row>
    <row r="79" spans="1:14" ht="84" customHeight="1" x14ac:dyDescent="0.3">
      <c r="A79" s="4">
        <v>74</v>
      </c>
      <c r="B79" s="4" t="s">
        <v>414</v>
      </c>
      <c r="C79" s="4" t="s">
        <v>427</v>
      </c>
      <c r="D79" s="4" t="s">
        <v>416</v>
      </c>
      <c r="E79" s="4" t="s">
        <v>428</v>
      </c>
      <c r="F79" s="4" t="s">
        <v>429</v>
      </c>
      <c r="G79" s="4" t="s">
        <v>430</v>
      </c>
      <c r="H79" s="4" t="s">
        <v>420</v>
      </c>
      <c r="I79" s="4" t="s">
        <v>421</v>
      </c>
      <c r="J79" s="4" t="s">
        <v>422</v>
      </c>
      <c r="K79" s="4" t="s">
        <v>41</v>
      </c>
      <c r="L79" s="5"/>
      <c r="M79" s="4"/>
      <c r="N79" s="4" t="s">
        <v>27</v>
      </c>
    </row>
    <row r="80" spans="1:14" ht="84" customHeight="1" x14ac:dyDescent="0.3">
      <c r="A80" s="2">
        <v>75</v>
      </c>
      <c r="B80" s="2" t="s">
        <v>414</v>
      </c>
      <c r="C80" s="2" t="s">
        <v>431</v>
      </c>
      <c r="D80" s="2" t="s">
        <v>416</v>
      </c>
      <c r="E80" s="2" t="s">
        <v>432</v>
      </c>
      <c r="F80" s="2" t="s">
        <v>433</v>
      </c>
      <c r="G80" s="2" t="s">
        <v>434</v>
      </c>
      <c r="H80" s="2" t="s">
        <v>420</v>
      </c>
      <c r="I80" s="2" t="s">
        <v>421</v>
      </c>
      <c r="J80" s="2" t="s">
        <v>422</v>
      </c>
      <c r="K80" s="2" t="s">
        <v>41</v>
      </c>
      <c r="L80" s="3"/>
      <c r="M80" s="2"/>
      <c r="N80" s="2" t="s">
        <v>27</v>
      </c>
    </row>
    <row r="81" spans="1:14" ht="84" customHeight="1" x14ac:dyDescent="0.3">
      <c r="A81" s="4">
        <v>76</v>
      </c>
      <c r="B81" s="4" t="s">
        <v>414</v>
      </c>
      <c r="C81" s="4" t="s">
        <v>435</v>
      </c>
      <c r="D81" s="4" t="s">
        <v>416</v>
      </c>
      <c r="E81" s="4" t="s">
        <v>436</v>
      </c>
      <c r="F81" s="4" t="s">
        <v>437</v>
      </c>
      <c r="G81" s="4" t="s">
        <v>438</v>
      </c>
      <c r="H81" s="4" t="s">
        <v>420</v>
      </c>
      <c r="I81" s="4" t="s">
        <v>421</v>
      </c>
      <c r="J81" s="4" t="s">
        <v>422</v>
      </c>
      <c r="K81" s="4" t="s">
        <v>41</v>
      </c>
      <c r="L81" s="5"/>
      <c r="M81" s="4"/>
      <c r="N81" s="4" t="s">
        <v>27</v>
      </c>
    </row>
    <row r="82" spans="1:14" ht="84" customHeight="1" x14ac:dyDescent="0.3">
      <c r="A82" s="2">
        <v>77</v>
      </c>
      <c r="B82" s="2" t="s">
        <v>414</v>
      </c>
      <c r="C82" s="2" t="s">
        <v>439</v>
      </c>
      <c r="D82" s="2" t="s">
        <v>416</v>
      </c>
      <c r="E82" s="2" t="s">
        <v>440</v>
      </c>
      <c r="F82" s="2" t="s">
        <v>441</v>
      </c>
      <c r="G82" s="2" t="s">
        <v>442</v>
      </c>
      <c r="H82" s="2" t="s">
        <v>420</v>
      </c>
      <c r="I82" s="2" t="s">
        <v>421</v>
      </c>
      <c r="J82" s="2" t="s">
        <v>422</v>
      </c>
      <c r="K82" s="2" t="s">
        <v>41</v>
      </c>
      <c r="L82" s="3"/>
      <c r="M82" s="2"/>
      <c r="N82" s="2" t="s">
        <v>27</v>
      </c>
    </row>
    <row r="83" spans="1:14" ht="84" customHeight="1" x14ac:dyDescent="0.3">
      <c r="A83" s="4">
        <v>78</v>
      </c>
      <c r="B83" s="4" t="s">
        <v>414</v>
      </c>
      <c r="C83" s="4" t="s">
        <v>443</v>
      </c>
      <c r="D83" s="4" t="s">
        <v>416</v>
      </c>
      <c r="E83" s="4" t="s">
        <v>444</v>
      </c>
      <c r="F83" s="4" t="s">
        <v>445</v>
      </c>
      <c r="G83" s="4" t="s">
        <v>446</v>
      </c>
      <c r="H83" s="4" t="s">
        <v>420</v>
      </c>
      <c r="I83" s="4" t="s">
        <v>421</v>
      </c>
      <c r="J83" s="4" t="s">
        <v>422</v>
      </c>
      <c r="K83" s="4" t="s">
        <v>41</v>
      </c>
      <c r="L83" s="5"/>
      <c r="M83" s="4"/>
      <c r="N83" s="4" t="s">
        <v>27</v>
      </c>
    </row>
    <row r="84" spans="1:14" ht="84" customHeight="1" x14ac:dyDescent="0.3">
      <c r="A84" s="2">
        <v>79</v>
      </c>
      <c r="B84" s="2" t="s">
        <v>414</v>
      </c>
      <c r="C84" s="2" t="s">
        <v>447</v>
      </c>
      <c r="D84" s="2" t="s">
        <v>416</v>
      </c>
      <c r="E84" s="2" t="s">
        <v>448</v>
      </c>
      <c r="F84" s="2" t="s">
        <v>449</v>
      </c>
      <c r="G84" s="2" t="s">
        <v>450</v>
      </c>
      <c r="H84" s="2" t="s">
        <v>420</v>
      </c>
      <c r="I84" s="2" t="s">
        <v>421</v>
      </c>
      <c r="J84" s="2" t="s">
        <v>422</v>
      </c>
      <c r="K84" s="2" t="s">
        <v>41</v>
      </c>
      <c r="L84" s="3"/>
      <c r="M84" s="2"/>
      <c r="N84" s="2" t="s">
        <v>27</v>
      </c>
    </row>
    <row r="85" spans="1:14" ht="84" customHeight="1" x14ac:dyDescent="0.3">
      <c r="A85" s="4">
        <v>80</v>
      </c>
      <c r="B85" s="4" t="s">
        <v>414</v>
      </c>
      <c r="C85" s="4" t="s">
        <v>451</v>
      </c>
      <c r="D85" s="4" t="s">
        <v>416</v>
      </c>
      <c r="E85" s="4" t="s">
        <v>452</v>
      </c>
      <c r="F85" s="4" t="s">
        <v>453</v>
      </c>
      <c r="G85" s="4" t="s">
        <v>454</v>
      </c>
      <c r="H85" s="4" t="s">
        <v>420</v>
      </c>
      <c r="I85" s="4" t="s">
        <v>421</v>
      </c>
      <c r="J85" s="4" t="s">
        <v>422</v>
      </c>
      <c r="K85" s="4" t="s">
        <v>41</v>
      </c>
      <c r="L85" s="5"/>
      <c r="M85" s="4"/>
      <c r="N85" s="4" t="s">
        <v>27</v>
      </c>
    </row>
    <row r="86" spans="1:14" ht="84" customHeight="1" x14ac:dyDescent="0.3">
      <c r="A86" s="2">
        <v>81</v>
      </c>
      <c r="B86" s="2" t="s">
        <v>414</v>
      </c>
      <c r="C86" s="2" t="s">
        <v>455</v>
      </c>
      <c r="D86" s="2" t="s">
        <v>416</v>
      </c>
      <c r="E86" s="2" t="s">
        <v>456</v>
      </c>
      <c r="F86" s="2" t="s">
        <v>457</v>
      </c>
      <c r="G86" s="2" t="s">
        <v>458</v>
      </c>
      <c r="H86" s="2" t="s">
        <v>420</v>
      </c>
      <c r="I86" s="2" t="s">
        <v>421</v>
      </c>
      <c r="J86" s="2" t="s">
        <v>422</v>
      </c>
      <c r="K86" s="2" t="s">
        <v>41</v>
      </c>
      <c r="L86" s="3"/>
      <c r="M86" s="2"/>
      <c r="N86" s="2" t="s">
        <v>27</v>
      </c>
    </row>
    <row r="87" spans="1:14" ht="84" customHeight="1" x14ac:dyDescent="0.3">
      <c r="A87" s="4">
        <v>82</v>
      </c>
      <c r="B87" s="4" t="s">
        <v>414</v>
      </c>
      <c r="C87" s="4" t="s">
        <v>459</v>
      </c>
      <c r="D87" s="4" t="s">
        <v>416</v>
      </c>
      <c r="E87" s="4" t="s">
        <v>460</v>
      </c>
      <c r="F87" s="4" t="s">
        <v>461</v>
      </c>
      <c r="G87" s="4" t="s">
        <v>462</v>
      </c>
      <c r="H87" s="4" t="s">
        <v>420</v>
      </c>
      <c r="I87" s="4" t="s">
        <v>421</v>
      </c>
      <c r="J87" s="4" t="s">
        <v>422</v>
      </c>
      <c r="K87" s="4" t="s">
        <v>41</v>
      </c>
      <c r="L87" s="5"/>
      <c r="M87" s="4"/>
      <c r="N87" s="4" t="s">
        <v>27</v>
      </c>
    </row>
    <row r="88" spans="1:14" ht="84" customHeight="1" x14ac:dyDescent="0.3">
      <c r="A88" s="2">
        <v>83</v>
      </c>
      <c r="B88" s="2" t="s">
        <v>414</v>
      </c>
      <c r="C88" s="2" t="s">
        <v>463</v>
      </c>
      <c r="D88" s="2" t="s">
        <v>416</v>
      </c>
      <c r="E88" s="2" t="s">
        <v>464</v>
      </c>
      <c r="F88" s="2" t="s">
        <v>465</v>
      </c>
      <c r="G88" s="2" t="s">
        <v>466</v>
      </c>
      <c r="H88" s="2" t="s">
        <v>420</v>
      </c>
      <c r="I88" s="2" t="s">
        <v>421</v>
      </c>
      <c r="J88" s="2" t="s">
        <v>422</v>
      </c>
      <c r="K88" s="2" t="s">
        <v>41</v>
      </c>
      <c r="L88" s="3"/>
      <c r="M88" s="2"/>
      <c r="N88" s="2" t="s">
        <v>27</v>
      </c>
    </row>
    <row r="89" spans="1:14" ht="84" customHeight="1" x14ac:dyDescent="0.3">
      <c r="A89" s="4">
        <v>84</v>
      </c>
      <c r="B89" s="4" t="s">
        <v>414</v>
      </c>
      <c r="C89" s="4" t="s">
        <v>467</v>
      </c>
      <c r="D89" s="4" t="s">
        <v>416</v>
      </c>
      <c r="E89" s="4" t="s">
        <v>468</v>
      </c>
      <c r="F89" s="4" t="s">
        <v>469</v>
      </c>
      <c r="G89" s="4" t="s">
        <v>470</v>
      </c>
      <c r="H89" s="4" t="s">
        <v>420</v>
      </c>
      <c r="I89" s="4" t="s">
        <v>421</v>
      </c>
      <c r="J89" s="4" t="s">
        <v>422</v>
      </c>
      <c r="K89" s="4" t="s">
        <v>41</v>
      </c>
      <c r="L89" s="5"/>
      <c r="M89" s="4"/>
      <c r="N89" s="4" t="s">
        <v>27</v>
      </c>
    </row>
    <row r="90" spans="1:14" ht="84" customHeight="1" x14ac:dyDescent="0.3">
      <c r="A90" s="2">
        <v>85</v>
      </c>
      <c r="B90" s="2" t="s">
        <v>414</v>
      </c>
      <c r="C90" s="2" t="s">
        <v>471</v>
      </c>
      <c r="D90" s="2" t="s">
        <v>416</v>
      </c>
      <c r="E90" s="2" t="s">
        <v>472</v>
      </c>
      <c r="F90" s="2" t="s">
        <v>473</v>
      </c>
      <c r="G90" s="2" t="s">
        <v>474</v>
      </c>
      <c r="H90" s="2" t="s">
        <v>420</v>
      </c>
      <c r="I90" s="2" t="s">
        <v>421</v>
      </c>
      <c r="J90" s="2" t="s">
        <v>422</v>
      </c>
      <c r="K90" s="2" t="s">
        <v>41</v>
      </c>
      <c r="L90" s="3"/>
      <c r="M90" s="2"/>
      <c r="N90" s="2" t="s">
        <v>27</v>
      </c>
    </row>
    <row r="91" spans="1:14" ht="84" customHeight="1" x14ac:dyDescent="0.3">
      <c r="A91" s="4">
        <v>86</v>
      </c>
      <c r="B91" s="4" t="s">
        <v>414</v>
      </c>
      <c r="C91" s="4" t="s">
        <v>475</v>
      </c>
      <c r="D91" s="4" t="s">
        <v>416</v>
      </c>
      <c r="E91" s="4" t="s">
        <v>476</v>
      </c>
      <c r="F91" s="4" t="s">
        <v>477</v>
      </c>
      <c r="G91" s="4" t="s">
        <v>478</v>
      </c>
      <c r="H91" s="4" t="s">
        <v>420</v>
      </c>
      <c r="I91" s="4" t="s">
        <v>421</v>
      </c>
      <c r="J91" s="4" t="s">
        <v>422</v>
      </c>
      <c r="K91" s="4" t="s">
        <v>41</v>
      </c>
      <c r="L91" s="5"/>
      <c r="M91" s="4"/>
      <c r="N91" s="4" t="s">
        <v>27</v>
      </c>
    </row>
    <row r="92" spans="1:14" ht="84" customHeight="1" x14ac:dyDescent="0.3">
      <c r="A92" s="2">
        <v>87</v>
      </c>
      <c r="B92" s="2" t="s">
        <v>414</v>
      </c>
      <c r="C92" s="2" t="s">
        <v>479</v>
      </c>
      <c r="D92" s="2" t="s">
        <v>416</v>
      </c>
      <c r="E92" s="2" t="s">
        <v>480</v>
      </c>
      <c r="F92" s="2" t="s">
        <v>481</v>
      </c>
      <c r="G92" s="2" t="s">
        <v>482</v>
      </c>
      <c r="H92" s="2" t="s">
        <v>420</v>
      </c>
      <c r="I92" s="2" t="s">
        <v>421</v>
      </c>
      <c r="J92" s="2" t="s">
        <v>422</v>
      </c>
      <c r="K92" s="2" t="s">
        <v>41</v>
      </c>
      <c r="L92" s="3"/>
      <c r="M92" s="2"/>
      <c r="N92" s="2" t="s">
        <v>27</v>
      </c>
    </row>
    <row r="93" spans="1:14" ht="84" customHeight="1" x14ac:dyDescent="0.3">
      <c r="A93" s="4">
        <v>88</v>
      </c>
      <c r="B93" s="4" t="s">
        <v>414</v>
      </c>
      <c r="C93" s="4" t="s">
        <v>483</v>
      </c>
      <c r="D93" s="4" t="s">
        <v>416</v>
      </c>
      <c r="E93" s="4" t="s">
        <v>484</v>
      </c>
      <c r="F93" s="4" t="s">
        <v>485</v>
      </c>
      <c r="G93" s="4" t="s">
        <v>486</v>
      </c>
      <c r="H93" s="4" t="s">
        <v>420</v>
      </c>
      <c r="I93" s="4" t="s">
        <v>421</v>
      </c>
      <c r="J93" s="4" t="s">
        <v>422</v>
      </c>
      <c r="K93" s="4" t="s">
        <v>41</v>
      </c>
      <c r="L93" s="5"/>
      <c r="M93" s="4"/>
      <c r="N93" s="4" t="s">
        <v>27</v>
      </c>
    </row>
    <row r="94" spans="1:14" ht="84" customHeight="1" x14ac:dyDescent="0.3">
      <c r="A94" s="2">
        <v>89</v>
      </c>
      <c r="B94" s="2" t="s">
        <v>414</v>
      </c>
      <c r="C94" s="2" t="s">
        <v>487</v>
      </c>
      <c r="D94" s="2" t="s">
        <v>416</v>
      </c>
      <c r="E94" s="2" t="s">
        <v>488</v>
      </c>
      <c r="F94" s="2" t="s">
        <v>489</v>
      </c>
      <c r="G94" s="2" t="s">
        <v>490</v>
      </c>
      <c r="H94" s="2" t="s">
        <v>420</v>
      </c>
      <c r="I94" s="2" t="s">
        <v>421</v>
      </c>
      <c r="J94" s="2" t="s">
        <v>422</v>
      </c>
      <c r="K94" s="2" t="s">
        <v>41</v>
      </c>
      <c r="L94" s="3"/>
      <c r="M94" s="2"/>
      <c r="N94" s="2" t="s">
        <v>27</v>
      </c>
    </row>
  </sheetData>
  <mergeCells count="3">
    <mergeCell ref="A3:N3"/>
    <mergeCell ref="A2:N2"/>
    <mergeCell ref="A1:N1"/>
  </mergeCells>
  <conditionalFormatting sqref="K6:K94">
    <cfRule type="expression" dxfId="4" priority="1">
      <formula>$K6="High"</formula>
    </cfRule>
    <cfRule type="expression" dxfId="3" priority="2">
      <formula>$K6="Medium"</formula>
    </cfRule>
  </conditionalFormatting>
  <conditionalFormatting sqref="L6:L94">
    <cfRule type="expression" dxfId="2" priority="3">
      <formula>$L6="C"</formula>
    </cfRule>
    <cfRule type="expression" dxfId="1" priority="4">
      <formula>$L6="NC"</formula>
    </cfRule>
    <cfRule type="expression" dxfId="0" priority="5">
      <formula>$L6="N/A"</formula>
    </cfRule>
  </conditionalFormatting>
  <dataValidations count="1">
    <dataValidation type="list" allowBlank="1" errorTitle="Invalid result" error="Select a valid result from the dropdown." promptTitle="Audit result" prompt="Choose: C, NC, N/A, OFI, Effective, Needs action" sqref="L6:L94" xr:uid="{00000000-0002-0000-0000-000000000000}">
      <formula1>"C,NC,N/A,OFI,Effective,Needs action"</formula1>
    </dataValidation>
  </dataValidations>
  <pageMargins left="0.3" right="0.3" top="0.5" bottom="0.5" header="0.5" footer="0.5"/>
  <pageSetup paperSize="3" orientation="landscape"/>
  <legacyDrawing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23"/>
  <sheetViews>
    <sheetView showGridLines="0" workbookViewId="0">
      <selection sqref="A1:E1"/>
    </sheetView>
  </sheetViews>
  <sheetFormatPr defaultRowHeight="14.4" x14ac:dyDescent="0.3"/>
  <cols>
    <col min="1" max="5" width="28" customWidth="1"/>
  </cols>
  <sheetData>
    <row r="1" spans="1:5" ht="21" x14ac:dyDescent="0.4">
      <c r="A1" s="21" t="s">
        <v>491</v>
      </c>
      <c r="B1" s="19"/>
      <c r="C1" s="19"/>
      <c r="D1" s="19"/>
      <c r="E1" s="19"/>
    </row>
    <row r="2" spans="1:5" x14ac:dyDescent="0.3">
      <c r="A2" s="6" t="s">
        <v>492</v>
      </c>
      <c r="B2" s="6" t="s">
        <v>493</v>
      </c>
      <c r="C2" s="6"/>
      <c r="D2" s="6"/>
      <c r="E2" s="6"/>
    </row>
    <row r="3" spans="1:5" x14ac:dyDescent="0.3">
      <c r="A3" s="7" t="s">
        <v>494</v>
      </c>
      <c r="B3" s="8">
        <f>COUNTA('Audit Checklist'!A6:A94)</f>
        <v>89</v>
      </c>
    </row>
    <row r="4" spans="1:5" x14ac:dyDescent="0.3">
      <c r="A4" s="9" t="s">
        <v>495</v>
      </c>
      <c r="B4" s="9">
        <f>COUNTIF('Audit Checklist'!L6:L94,"C")</f>
        <v>3</v>
      </c>
    </row>
    <row r="5" spans="1:5" x14ac:dyDescent="0.3">
      <c r="A5" s="8" t="s">
        <v>496</v>
      </c>
      <c r="B5" s="8">
        <f>COUNTIF('Audit Checklist'!L6:L94,"NC")</f>
        <v>0</v>
      </c>
    </row>
    <row r="6" spans="1:5" x14ac:dyDescent="0.3">
      <c r="A6" s="9" t="s">
        <v>497</v>
      </c>
      <c r="B6" s="9">
        <f>COUNTIF('Audit Checklist'!L6:L94,"N/A")</f>
        <v>0</v>
      </c>
    </row>
    <row r="7" spans="1:5" x14ac:dyDescent="0.3">
      <c r="A7" s="8" t="s">
        <v>498</v>
      </c>
      <c r="B7" s="8">
        <f>COUNTIF('Audit Checklist'!L6:L94,"OFI")</f>
        <v>0</v>
      </c>
    </row>
    <row r="8" spans="1:5" x14ac:dyDescent="0.3">
      <c r="A8" s="9" t="s">
        <v>499</v>
      </c>
      <c r="B8" s="9">
        <f>COUNTIF('Audit Checklist'!L6:L94,"Effective")</f>
        <v>0</v>
      </c>
    </row>
    <row r="9" spans="1:5" x14ac:dyDescent="0.3">
      <c r="A9" s="8" t="s">
        <v>500</v>
      </c>
      <c r="B9" s="8">
        <f>COUNTIF('Audit Checklist'!L6:L94,"Needs action")</f>
        <v>0</v>
      </c>
    </row>
    <row r="10" spans="1:5" x14ac:dyDescent="0.3">
      <c r="A10" s="9" t="s">
        <v>501</v>
      </c>
      <c r="B10" s="9">
        <f>COUNTBLANK('Audit Checklist'!L6:L94)</f>
        <v>86</v>
      </c>
    </row>
    <row r="11" spans="1:5" x14ac:dyDescent="0.3">
      <c r="A11" s="7" t="s">
        <v>502</v>
      </c>
      <c r="B11" s="8">
        <f>COUNTIF('Audit Checklist'!K6:K94,"High")</f>
        <v>53</v>
      </c>
    </row>
    <row r="12" spans="1:5" x14ac:dyDescent="0.3">
      <c r="A12" s="10" t="s">
        <v>503</v>
      </c>
      <c r="B12" s="9">
        <f>COUNTIF('Audit Checklist'!K6:K94,"Medium")</f>
        <v>36</v>
      </c>
    </row>
    <row r="15" spans="1:5" x14ac:dyDescent="0.3">
      <c r="A15" s="11" t="s">
        <v>504</v>
      </c>
    </row>
    <row r="17" spans="1:5" x14ac:dyDescent="0.3">
      <c r="A17" s="12" t="s">
        <v>505</v>
      </c>
    </row>
    <row r="18" spans="1:5" x14ac:dyDescent="0.3">
      <c r="A18" s="22"/>
      <c r="B18" s="19"/>
      <c r="C18" s="19"/>
      <c r="D18" s="19"/>
      <c r="E18" s="19"/>
    </row>
    <row r="19" spans="1:5" x14ac:dyDescent="0.3">
      <c r="A19" s="19"/>
      <c r="B19" s="19"/>
      <c r="C19" s="19"/>
      <c r="D19" s="19"/>
      <c r="E19" s="19"/>
    </row>
    <row r="20" spans="1:5" x14ac:dyDescent="0.3">
      <c r="A20" s="19"/>
      <c r="B20" s="19"/>
      <c r="C20" s="19"/>
      <c r="D20" s="19"/>
      <c r="E20" s="19"/>
    </row>
    <row r="21" spans="1:5" x14ac:dyDescent="0.3">
      <c r="A21" s="19"/>
      <c r="B21" s="19"/>
      <c r="C21" s="19"/>
      <c r="D21" s="19"/>
      <c r="E21" s="19"/>
    </row>
    <row r="22" spans="1:5" x14ac:dyDescent="0.3">
      <c r="A22" s="19"/>
      <c r="B22" s="19"/>
      <c r="C22" s="19"/>
      <c r="D22" s="19"/>
      <c r="E22" s="19"/>
    </row>
    <row r="23" spans="1:5" x14ac:dyDescent="0.3">
      <c r="A23" s="19"/>
      <c r="B23" s="19"/>
      <c r="C23" s="19"/>
      <c r="D23" s="19"/>
      <c r="E23" s="19"/>
    </row>
  </sheetData>
  <mergeCells count="2">
    <mergeCell ref="A18:E23"/>
    <mergeCell ref="A1:E1"/>
  </mergeCells>
  <dataValidations count="1">
    <dataValidation type="list" allowBlank="1" sqref="B15" xr:uid="{00000000-0002-0000-0100-000000000000}">
      <formula1>"Recommended / conforming,Not recommended / nonconforming,Follow-up required"</formula1>
    </dataValidation>
  </dataValidations>
  <pageMargins left="0.3" right="0.3" top="0.5" bottom="0.5" header="0.5" footer="0.5"/>
  <pageSetup paperSize="3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12"/>
  <sheetViews>
    <sheetView showGridLines="0" workbookViewId="0">
      <selection sqref="A1:F1"/>
    </sheetView>
  </sheetViews>
  <sheetFormatPr defaultRowHeight="14.4" x14ac:dyDescent="0.3"/>
  <cols>
    <col min="1" max="6" width="24" customWidth="1"/>
  </cols>
  <sheetData>
    <row r="1" spans="1:6" ht="21" x14ac:dyDescent="0.4">
      <c r="A1" s="23" t="s">
        <v>506</v>
      </c>
      <c r="B1" s="19"/>
      <c r="C1" s="19"/>
      <c r="D1" s="19"/>
      <c r="E1" s="19"/>
      <c r="F1" s="19"/>
    </row>
    <row r="3" spans="1:6" ht="28.05" customHeight="1" x14ac:dyDescent="0.3">
      <c r="A3" s="24" t="s">
        <v>507</v>
      </c>
      <c r="B3" s="19"/>
      <c r="C3" s="19"/>
      <c r="D3" s="19"/>
      <c r="E3" s="19"/>
      <c r="F3" s="19"/>
    </row>
    <row r="4" spans="1:6" ht="28.05" customHeight="1" x14ac:dyDescent="0.3">
      <c r="A4" s="24" t="s">
        <v>508</v>
      </c>
      <c r="B4" s="19"/>
      <c r="C4" s="19"/>
      <c r="D4" s="19"/>
      <c r="E4" s="19"/>
      <c r="F4" s="19"/>
    </row>
    <row r="5" spans="1:6" ht="28.05" customHeight="1" x14ac:dyDescent="0.3">
      <c r="A5" s="24" t="s">
        <v>509</v>
      </c>
      <c r="B5" s="19"/>
      <c r="C5" s="19"/>
      <c r="D5" s="19"/>
      <c r="E5" s="19"/>
      <c r="F5" s="19"/>
    </row>
    <row r="6" spans="1:6" ht="28.05" customHeight="1" x14ac:dyDescent="0.3">
      <c r="A6" s="24" t="s">
        <v>510</v>
      </c>
      <c r="B6" s="19"/>
      <c r="C6" s="19"/>
      <c r="D6" s="19"/>
      <c r="E6" s="19"/>
      <c r="F6" s="19"/>
    </row>
    <row r="7" spans="1:6" ht="28.05" customHeight="1" x14ac:dyDescent="0.3">
      <c r="A7" s="24" t="s">
        <v>511</v>
      </c>
      <c r="B7" s="19"/>
      <c r="C7" s="19"/>
      <c r="D7" s="19"/>
      <c r="E7" s="19"/>
      <c r="F7" s="19"/>
    </row>
    <row r="8" spans="1:6" ht="28.05" customHeight="1" x14ac:dyDescent="0.3">
      <c r="A8" s="24" t="s">
        <v>512</v>
      </c>
      <c r="B8" s="19"/>
      <c r="C8" s="19"/>
      <c r="D8" s="19"/>
      <c r="E8" s="19"/>
      <c r="F8" s="19"/>
    </row>
    <row r="11" spans="1:6" x14ac:dyDescent="0.3">
      <c r="A11" s="12" t="s">
        <v>513</v>
      </c>
      <c r="B11" t="s">
        <v>514</v>
      </c>
    </row>
    <row r="12" spans="1:6" x14ac:dyDescent="0.3">
      <c r="A12" s="12" t="s">
        <v>515</v>
      </c>
      <c r="B12" t="s">
        <v>516</v>
      </c>
    </row>
  </sheetData>
  <mergeCells count="7">
    <mergeCell ref="A1:F1"/>
    <mergeCell ref="A5:F5"/>
    <mergeCell ref="A8:F8"/>
    <mergeCell ref="A6:F6"/>
    <mergeCell ref="A4:F4"/>
    <mergeCell ref="A3:F3"/>
    <mergeCell ref="A7:F7"/>
  </mergeCells>
  <pageMargins left="0.3" right="0.3" top="0.5" bottom="0.5" header="0.5" footer="0.5"/>
  <pageSetup paperSize="3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H15"/>
  <sheetViews>
    <sheetView showGridLines="0" workbookViewId="0">
      <pane ySplit="3" topLeftCell="A4" activePane="bottomLeft" state="frozen"/>
      <selection pane="bottomLeft" sqref="A1:H1"/>
    </sheetView>
  </sheetViews>
  <sheetFormatPr defaultRowHeight="14.4" x14ac:dyDescent="0.3"/>
  <cols>
    <col min="1" max="1" width="16" customWidth="1"/>
    <col min="2" max="2" width="22" customWidth="1"/>
    <col min="3" max="3" width="18" customWidth="1"/>
    <col min="4" max="5" width="34" customWidth="1"/>
    <col min="6" max="6" width="28" customWidth="1"/>
    <col min="7" max="7" width="24" customWidth="1"/>
    <col min="8" max="8" width="34" customWidth="1"/>
  </cols>
  <sheetData>
    <row r="1" spans="1:8" ht="21" x14ac:dyDescent="0.4">
      <c r="A1" s="23" t="s">
        <v>517</v>
      </c>
      <c r="B1" s="19"/>
      <c r="C1" s="19"/>
      <c r="D1" s="19"/>
      <c r="E1" s="19"/>
      <c r="F1" s="19"/>
      <c r="G1" s="19"/>
      <c r="H1" s="19"/>
    </row>
    <row r="3" spans="1:8" x14ac:dyDescent="0.3">
      <c r="A3" s="13" t="s">
        <v>518</v>
      </c>
      <c r="B3" s="13" t="s">
        <v>519</v>
      </c>
      <c r="C3" s="13" t="s">
        <v>520</v>
      </c>
      <c r="D3" s="13" t="s">
        <v>521</v>
      </c>
      <c r="E3" s="13" t="s">
        <v>522</v>
      </c>
      <c r="F3" s="13" t="s">
        <v>523</v>
      </c>
      <c r="G3" s="13" t="s">
        <v>505</v>
      </c>
      <c r="H3" s="13" t="s">
        <v>524</v>
      </c>
    </row>
    <row r="4" spans="1:8" ht="50.1" customHeight="1" x14ac:dyDescent="0.3">
      <c r="A4" s="14" t="s">
        <v>229</v>
      </c>
      <c r="B4" s="14" t="s">
        <v>525</v>
      </c>
      <c r="C4" s="14" t="s">
        <v>526</v>
      </c>
      <c r="D4" s="14" t="s">
        <v>527</v>
      </c>
      <c r="E4" s="14" t="s">
        <v>528</v>
      </c>
      <c r="F4" s="14" t="s">
        <v>529</v>
      </c>
      <c r="G4" s="14" t="s">
        <v>530</v>
      </c>
      <c r="H4" s="14" t="s">
        <v>531</v>
      </c>
    </row>
    <row r="5" spans="1:8" ht="50.1" customHeight="1" x14ac:dyDescent="0.3">
      <c r="A5" s="15" t="s">
        <v>229</v>
      </c>
      <c r="B5" s="15" t="s">
        <v>532</v>
      </c>
      <c r="C5" s="15" t="s">
        <v>228</v>
      </c>
      <c r="D5" s="15" t="s">
        <v>533</v>
      </c>
      <c r="E5" s="15" t="s">
        <v>534</v>
      </c>
      <c r="F5" s="15" t="s">
        <v>535</v>
      </c>
      <c r="G5" s="15" t="s">
        <v>536</v>
      </c>
      <c r="H5" s="15" t="s">
        <v>537</v>
      </c>
    </row>
    <row r="6" spans="1:8" ht="50.1" customHeight="1" x14ac:dyDescent="0.3">
      <c r="A6" s="14" t="s">
        <v>538</v>
      </c>
      <c r="B6" s="14" t="s">
        <v>539</v>
      </c>
      <c r="C6" s="14" t="s">
        <v>540</v>
      </c>
      <c r="D6" s="14" t="s">
        <v>541</v>
      </c>
      <c r="E6" s="14" t="s">
        <v>542</v>
      </c>
      <c r="F6" s="14" t="s">
        <v>543</v>
      </c>
      <c r="G6" s="14" t="s">
        <v>544</v>
      </c>
      <c r="H6" s="14" t="s">
        <v>545</v>
      </c>
    </row>
    <row r="7" spans="1:8" ht="50.1" customHeight="1" x14ac:dyDescent="0.3">
      <c r="A7" s="15" t="s">
        <v>229</v>
      </c>
      <c r="B7" s="15" t="s">
        <v>546</v>
      </c>
      <c r="C7" s="15" t="s">
        <v>547</v>
      </c>
      <c r="D7" s="15" t="s">
        <v>548</v>
      </c>
      <c r="E7" s="15" t="s">
        <v>542</v>
      </c>
      <c r="F7" s="15" t="s">
        <v>535</v>
      </c>
      <c r="G7" s="15" t="s">
        <v>549</v>
      </c>
      <c r="H7" s="15" t="s">
        <v>550</v>
      </c>
    </row>
    <row r="8" spans="1:8" ht="50.1" customHeight="1" x14ac:dyDescent="0.3">
      <c r="A8" s="14" t="s">
        <v>268</v>
      </c>
      <c r="B8" s="14" t="s">
        <v>546</v>
      </c>
      <c r="C8" s="14" t="s">
        <v>551</v>
      </c>
      <c r="D8" s="14" t="s">
        <v>552</v>
      </c>
      <c r="E8" s="14" t="s">
        <v>552</v>
      </c>
      <c r="F8" s="14" t="s">
        <v>553</v>
      </c>
      <c r="G8" s="14" t="s">
        <v>554</v>
      </c>
      <c r="H8" s="14" t="s">
        <v>555</v>
      </c>
    </row>
    <row r="9" spans="1:8" ht="50.1" customHeight="1" x14ac:dyDescent="0.3">
      <c r="A9" s="15" t="s">
        <v>538</v>
      </c>
      <c r="B9" s="15" t="s">
        <v>556</v>
      </c>
      <c r="C9" s="15" t="s">
        <v>557</v>
      </c>
      <c r="D9" s="15" t="s">
        <v>558</v>
      </c>
      <c r="E9" s="15" t="s">
        <v>559</v>
      </c>
      <c r="F9" s="15" t="s">
        <v>560</v>
      </c>
      <c r="G9" s="15" t="s">
        <v>561</v>
      </c>
      <c r="H9" s="15" t="s">
        <v>562</v>
      </c>
    </row>
    <row r="10" spans="1:8" ht="50.1" customHeight="1" x14ac:dyDescent="0.3">
      <c r="A10" s="14" t="s">
        <v>229</v>
      </c>
      <c r="B10" s="14" t="s">
        <v>563</v>
      </c>
      <c r="C10" s="14" t="s">
        <v>564</v>
      </c>
      <c r="D10" s="14" t="s">
        <v>565</v>
      </c>
      <c r="E10" s="14" t="s">
        <v>559</v>
      </c>
      <c r="F10" s="14" t="s">
        <v>566</v>
      </c>
      <c r="G10" s="14" t="s">
        <v>567</v>
      </c>
      <c r="H10" s="14" t="s">
        <v>568</v>
      </c>
    </row>
    <row r="11" spans="1:8" ht="50.1" customHeight="1" x14ac:dyDescent="0.3">
      <c r="A11" s="15" t="s">
        <v>268</v>
      </c>
      <c r="B11" s="15" t="s">
        <v>563</v>
      </c>
      <c r="C11" s="15" t="s">
        <v>316</v>
      </c>
      <c r="D11" s="15" t="s">
        <v>569</v>
      </c>
      <c r="E11" s="15" t="s">
        <v>569</v>
      </c>
      <c r="F11" s="15" t="s">
        <v>553</v>
      </c>
      <c r="G11" s="15" t="s">
        <v>570</v>
      </c>
      <c r="H11" s="15" t="s">
        <v>571</v>
      </c>
    </row>
    <row r="12" spans="1:8" ht="50.1" customHeight="1" x14ac:dyDescent="0.3">
      <c r="A12" s="14" t="s">
        <v>229</v>
      </c>
      <c r="B12" s="14" t="s">
        <v>572</v>
      </c>
      <c r="C12" s="14" t="s">
        <v>573</v>
      </c>
      <c r="D12" s="14" t="s">
        <v>574</v>
      </c>
      <c r="E12" s="14" t="s">
        <v>542</v>
      </c>
      <c r="F12" s="14" t="s">
        <v>535</v>
      </c>
      <c r="G12" s="14" t="s">
        <v>575</v>
      </c>
      <c r="H12" s="14" t="s">
        <v>576</v>
      </c>
    </row>
    <row r="13" spans="1:8" ht="50.1" customHeight="1" x14ac:dyDescent="0.3">
      <c r="A13" s="15" t="s">
        <v>268</v>
      </c>
      <c r="B13" s="15" t="s">
        <v>572</v>
      </c>
      <c r="C13" s="15" t="s">
        <v>577</v>
      </c>
      <c r="D13" s="15" t="s">
        <v>578</v>
      </c>
      <c r="E13" s="15" t="s">
        <v>579</v>
      </c>
      <c r="F13" s="15" t="s">
        <v>580</v>
      </c>
      <c r="G13" s="15" t="s">
        <v>581</v>
      </c>
      <c r="H13" s="15" t="s">
        <v>582</v>
      </c>
    </row>
    <row r="14" spans="1:8" ht="50.1" customHeight="1" x14ac:dyDescent="0.35">
      <c r="A14" s="14" t="s">
        <v>538</v>
      </c>
      <c r="B14" s="14" t="s">
        <v>583</v>
      </c>
      <c r="C14" s="14" t="s">
        <v>584</v>
      </c>
      <c r="D14" s="14" t="s">
        <v>585</v>
      </c>
      <c r="E14" s="14" t="s">
        <v>542</v>
      </c>
      <c r="F14" s="14" t="s">
        <v>586</v>
      </c>
      <c r="G14" s="14" t="s">
        <v>587</v>
      </c>
      <c r="H14" s="14" t="s">
        <v>588</v>
      </c>
    </row>
    <row r="15" spans="1:8" ht="50.1" customHeight="1" x14ac:dyDescent="0.35">
      <c r="A15" s="15" t="s">
        <v>538</v>
      </c>
      <c r="B15" s="15" t="s">
        <v>589</v>
      </c>
      <c r="C15" s="15" t="s">
        <v>590</v>
      </c>
      <c r="D15" s="15" t="s">
        <v>552</v>
      </c>
      <c r="E15" s="15" t="s">
        <v>552</v>
      </c>
      <c r="F15" s="15" t="s">
        <v>586</v>
      </c>
      <c r="G15" s="15" t="s">
        <v>591</v>
      </c>
      <c r="H15" s="15" t="s">
        <v>592</v>
      </c>
    </row>
  </sheetData>
  <mergeCells count="1">
    <mergeCell ref="A1:H1"/>
  </mergeCells>
  <pageMargins left="0.3" right="0.3" top="0.5" bottom="0.5" header="0.5" footer="0.5"/>
  <pageSetup paperSize="3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Audit Checklist</vt:lpstr>
      <vt:lpstr>Summary</vt:lpstr>
      <vt:lpstr>Instructions</vt:lpstr>
      <vt:lpstr>Criteria Quick Ref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Michael Madewell</dc:creator>
  <cp:keywords/>
  <dc:description/>
  <cp:lastModifiedBy>Jason Weber</cp:lastModifiedBy>
  <cp:revision/>
  <dcterms:created xsi:type="dcterms:W3CDTF">2026-07-01T19:51:07Z</dcterms:created>
  <dcterms:modified xsi:type="dcterms:W3CDTF">2026-10-04T21:12:03Z</dcterms:modified>
  <cp:category/>
  <cp:contentStatus/>
</cp:coreProperties>
</file>